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uc-my.sharepoint.com/personal/ralstomt_ucmail_uc_edu/Documents/Website/IR Documents/"/>
    </mc:Choice>
  </mc:AlternateContent>
  <xr:revisionPtr revIDLastSave="0" documentId="8_{7729CFDE-3ECF-44B5-9C2C-9C4D521ED4C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ampus - All" sheetId="1" r:id="rId1"/>
    <sheet name="Campus - Clifton Medical" sheetId="3" r:id="rId2"/>
    <sheet name="Campus - Clifton Non-Medical" sheetId="4" r:id="rId3"/>
    <sheet name="Campus - Blue Ash" sheetId="5" r:id="rId4"/>
    <sheet name="Campus - Clermont" sheetId="6" r:id="rId5"/>
    <sheet name="SOC Code Look Up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6" l="1"/>
  <c r="D20" i="6"/>
  <c r="F20" i="6" s="1"/>
  <c r="E19" i="6"/>
  <c r="F19" i="6" s="1"/>
  <c r="D19" i="6"/>
  <c r="E8" i="6"/>
  <c r="D8" i="6"/>
  <c r="F8" i="6" s="1"/>
  <c r="F7" i="6"/>
  <c r="F9" i="6"/>
  <c r="F10" i="6"/>
  <c r="F11" i="6"/>
  <c r="F12" i="6"/>
  <c r="F13" i="6"/>
  <c r="F14" i="6"/>
  <c r="F15" i="6"/>
  <c r="F16" i="6"/>
  <c r="F17" i="6"/>
  <c r="F18" i="6"/>
  <c r="F6" i="6"/>
  <c r="E22" i="5"/>
  <c r="D22" i="5"/>
  <c r="F22" i="5" s="1"/>
  <c r="E21" i="5"/>
  <c r="D21" i="5"/>
  <c r="F21" i="5" s="1"/>
  <c r="E8" i="5"/>
  <c r="D8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6" i="5"/>
  <c r="F36" i="4"/>
  <c r="E36" i="4"/>
  <c r="D36" i="4"/>
  <c r="F35" i="4"/>
  <c r="F34" i="4"/>
  <c r="E35" i="4"/>
  <c r="D35" i="4"/>
  <c r="F33" i="4"/>
  <c r="E33" i="4"/>
  <c r="D33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9" i="4"/>
  <c r="F8" i="4"/>
  <c r="F7" i="4"/>
  <c r="F6" i="4"/>
  <c r="E8" i="4"/>
  <c r="D8" i="4"/>
  <c r="F26" i="3"/>
  <c r="E26" i="3"/>
  <c r="D26" i="3"/>
  <c r="F25" i="3"/>
  <c r="E25" i="3"/>
  <c r="D25" i="3"/>
  <c r="F24" i="3"/>
  <c r="F23" i="3"/>
  <c r="E23" i="3"/>
  <c r="D23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8" i="3"/>
  <c r="F7" i="3"/>
  <c r="F6" i="3"/>
  <c r="E7" i="3"/>
  <c r="D7" i="3"/>
  <c r="F36" i="1"/>
  <c r="E36" i="1"/>
  <c r="D36" i="1"/>
  <c r="F35" i="1"/>
  <c r="E35" i="1"/>
  <c r="D35" i="1"/>
  <c r="F34" i="1"/>
  <c r="F33" i="1"/>
  <c r="E33" i="1"/>
  <c r="D33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6" i="1"/>
  <c r="F15" i="1"/>
  <c r="F14" i="1"/>
  <c r="F13" i="1"/>
  <c r="F12" i="1"/>
  <c r="F11" i="1"/>
  <c r="F10" i="1"/>
  <c r="F9" i="1"/>
  <c r="F7" i="1"/>
  <c r="F6" i="1"/>
  <c r="F8" i="1"/>
  <c r="E8" i="1"/>
  <c r="D8" i="1"/>
</calcChain>
</file>

<file path=xl/sharedStrings.xml><?xml version="1.0" encoding="utf-8"?>
<sst xmlns="http://schemas.openxmlformats.org/spreadsheetml/2006/main" count="361" uniqueCount="88">
  <si>
    <t>Employee Filter</t>
  </si>
  <si>
    <t>SOCCode1</t>
  </si>
  <si>
    <t>SOC Code Description</t>
  </si>
  <si>
    <t>Full-Time based on FTE</t>
  </si>
  <si>
    <t>Part-Time based on FTE</t>
  </si>
  <si>
    <t>Grand Total</t>
  </si>
  <si>
    <t>Faculty</t>
  </si>
  <si>
    <t>Staff</t>
  </si>
  <si>
    <t>Student</t>
  </si>
  <si>
    <t>25-1000</t>
  </si>
  <si>
    <t>25-4020</t>
  </si>
  <si>
    <t>Total</t>
  </si>
  <si>
    <t>11-0000</t>
  </si>
  <si>
    <t>13-0000</t>
  </si>
  <si>
    <t>15-0000</t>
  </si>
  <si>
    <t>17-0000</t>
  </si>
  <si>
    <t>19-0000</t>
  </si>
  <si>
    <t>21-0000</t>
  </si>
  <si>
    <t>23-0000</t>
  </si>
  <si>
    <t>25-2000</t>
  </si>
  <si>
    <t>25-3000</t>
  </si>
  <si>
    <t>25-4010</t>
  </si>
  <si>
    <t>25-4030</t>
  </si>
  <si>
    <t>25-9000</t>
  </si>
  <si>
    <t>27-0000</t>
  </si>
  <si>
    <t>29-0000</t>
  </si>
  <si>
    <t>31-0000</t>
  </si>
  <si>
    <t>33-0000</t>
  </si>
  <si>
    <t>37-0000</t>
  </si>
  <si>
    <t>39-0000</t>
  </si>
  <si>
    <t>41-0000</t>
  </si>
  <si>
    <t>43-0000</t>
  </si>
  <si>
    <t>47-0000</t>
  </si>
  <si>
    <t>49-0000</t>
  </si>
  <si>
    <t>51-0000</t>
  </si>
  <si>
    <t>53-0000</t>
  </si>
  <si>
    <t>25-9040</t>
  </si>
  <si>
    <t>Employee FTE by Standard Occupational Classification</t>
  </si>
  <si>
    <t>Campus: All</t>
  </si>
  <si>
    <t>SOC CODE LOOKUP :</t>
  </si>
  <si>
    <t xml:space="preserve"> Postsecondary Teachers</t>
  </si>
  <si>
    <t xml:space="preserve"> Librarians and Media Collections Specialists</t>
  </si>
  <si>
    <t>99-9999</t>
  </si>
  <si>
    <t xml:space="preserve"> Unclassified Occupation</t>
  </si>
  <si>
    <t xml:space="preserve"> Management</t>
  </si>
  <si>
    <t xml:space="preserve"> Business and Financial Operations</t>
  </si>
  <si>
    <t xml:space="preserve"> Computer and Mathematical</t>
  </si>
  <si>
    <t xml:space="preserve"> Architecture and Engineering</t>
  </si>
  <si>
    <t xml:space="preserve"> Life, Physical, and Social Science</t>
  </si>
  <si>
    <t xml:space="preserve"> Counselors, Social Workers, and Other Community and Social Service Specialists</t>
  </si>
  <si>
    <t xml:space="preserve"> Legal</t>
  </si>
  <si>
    <t xml:space="preserve"> Preschool, Elementary, Middle, Secondary, and Special Education Teachers</t>
  </si>
  <si>
    <t xml:space="preserve"> Other Teachers and Instructors</t>
  </si>
  <si>
    <t xml:space="preserve"> Library Technicians</t>
  </si>
  <si>
    <t xml:space="preserve"> Other Educational Instruction and Library</t>
  </si>
  <si>
    <t xml:space="preserve"> Arts, Design, Entertainment, Sports, and Media</t>
  </si>
  <si>
    <t xml:space="preserve"> Healthcare Practitioners and Technical</t>
  </si>
  <si>
    <t xml:space="preserve"> Healthcare Support</t>
  </si>
  <si>
    <t xml:space="preserve"> Protective Service</t>
  </si>
  <si>
    <t xml:space="preserve"> Building and Grounds Cleaning and Maintenance</t>
  </si>
  <si>
    <t xml:space="preserve"> Personal Care and Service</t>
  </si>
  <si>
    <t xml:space="preserve"> Sales and Related</t>
  </si>
  <si>
    <t xml:space="preserve"> Office and Administrative Support</t>
  </si>
  <si>
    <t xml:space="preserve"> Construction and Extraction</t>
  </si>
  <si>
    <t xml:space="preserve"> Installation, Maintenance, and Repair</t>
  </si>
  <si>
    <t xml:space="preserve"> Production</t>
  </si>
  <si>
    <t xml:space="preserve"> Transportation and Material Moving</t>
  </si>
  <si>
    <t xml:space="preserve"> Teaching Assistants</t>
  </si>
  <si>
    <t xml:space="preserve"> Archivists, Curators, and Museum Technicians</t>
  </si>
  <si>
    <t>Campus: Clifton - Medical</t>
  </si>
  <si>
    <t>SOC Code</t>
  </si>
  <si>
    <t>Campus: Clifton - Non-Medical</t>
  </si>
  <si>
    <t>Campus: Blue Ash</t>
  </si>
  <si>
    <r>
      <rPr>
        <b/>
        <sz val="10"/>
        <color rgb="FF343136"/>
        <rFont val="Calibri"/>
        <family val="2"/>
        <scheme val="minor"/>
      </rPr>
      <t>Facu</t>
    </r>
    <r>
      <rPr>
        <b/>
        <sz val="10"/>
        <color rgb="FF240303"/>
        <rFont val="Calibri"/>
        <family val="2"/>
        <scheme val="minor"/>
      </rPr>
      <t>l</t>
    </r>
    <r>
      <rPr>
        <b/>
        <sz val="10"/>
        <color rgb="FF343136"/>
        <rFont val="Calibri"/>
        <family val="2"/>
        <scheme val="minor"/>
      </rPr>
      <t>ty</t>
    </r>
  </si>
  <si>
    <r>
      <rPr>
        <b/>
        <sz val="10"/>
        <color rgb="FF4B4949"/>
        <rFont val="Calibri"/>
        <family val="2"/>
        <scheme val="minor"/>
      </rPr>
      <t>Staff</t>
    </r>
  </si>
  <si>
    <r>
      <rPr>
        <b/>
        <sz val="10"/>
        <color rgb="FF4B4949"/>
        <rFont val="Calibri"/>
        <family val="2"/>
        <scheme val="minor"/>
      </rPr>
      <t xml:space="preserve">Grand </t>
    </r>
    <r>
      <rPr>
        <b/>
        <sz val="10"/>
        <color rgb="FF08112A"/>
        <rFont val="Calibri"/>
        <family val="2"/>
        <scheme val="minor"/>
      </rPr>
      <t>T</t>
    </r>
    <r>
      <rPr>
        <b/>
        <sz val="10"/>
        <color rgb="FF343136"/>
        <rFont val="Calibri"/>
        <family val="2"/>
        <scheme val="minor"/>
      </rPr>
      <t>o</t>
    </r>
    <r>
      <rPr>
        <b/>
        <sz val="10"/>
        <color rgb="FF08112A"/>
        <rFont val="Calibri"/>
        <family val="2"/>
        <scheme val="minor"/>
      </rPr>
      <t>t</t>
    </r>
    <r>
      <rPr>
        <b/>
        <sz val="10"/>
        <color rgb="FF343136"/>
        <rFont val="Calibri"/>
        <family val="2"/>
        <scheme val="minor"/>
      </rPr>
      <t>a</t>
    </r>
    <r>
      <rPr>
        <b/>
        <sz val="10"/>
        <color rgb="FF4F3D2D"/>
        <rFont val="Calibri"/>
        <family val="2"/>
        <scheme val="minor"/>
      </rPr>
      <t>l</t>
    </r>
  </si>
  <si>
    <t>Campus: Clermont</t>
  </si>
  <si>
    <r>
      <rPr>
        <b/>
        <sz val="10"/>
        <color rgb="FF332F34"/>
        <rFont val="Calibri"/>
        <family val="2"/>
        <scheme val="minor"/>
      </rPr>
      <t>Fa</t>
    </r>
    <r>
      <rPr>
        <b/>
        <sz val="10"/>
        <color rgb="FF49494B"/>
        <rFont val="Calibri"/>
        <family val="2"/>
        <scheme val="minor"/>
      </rPr>
      <t>cu</t>
    </r>
    <r>
      <rPr>
        <b/>
        <sz val="10"/>
        <color rgb="FF000C36"/>
        <rFont val="Calibri"/>
        <family val="2"/>
        <scheme val="minor"/>
      </rPr>
      <t>l</t>
    </r>
    <r>
      <rPr>
        <b/>
        <sz val="10"/>
        <color rgb="FF332F34"/>
        <rFont val="Calibri"/>
        <family val="2"/>
        <scheme val="minor"/>
      </rPr>
      <t>ty</t>
    </r>
  </si>
  <si>
    <r>
      <rPr>
        <b/>
        <sz val="10"/>
        <color rgb="FF49494B"/>
        <rFont val="Calibri"/>
        <family val="2"/>
        <scheme val="minor"/>
      </rPr>
      <t>S</t>
    </r>
    <r>
      <rPr>
        <b/>
        <sz val="10"/>
        <color rgb="FF332F34"/>
        <rFont val="Calibri"/>
        <family val="2"/>
        <scheme val="minor"/>
      </rPr>
      <t>taff</t>
    </r>
  </si>
  <si>
    <t xml:space="preserve">Source: UC SAP Business Warehouse, as of Nov. 1st. </t>
  </si>
  <si>
    <t>Notes:</t>
  </si>
  <si>
    <t>- Occupations based on the Bureau of Labor Statistics Standard Occupational Classifications</t>
  </si>
  <si>
    <t>- Prior to 2016, full-time employees included only those at 100% FTE. From 2016 on, full-time faculty include those employed at 65% FTE or higher, and full-time staff includes those employed at 75% FTE or higher. These levels correspond with benefit eligibility.</t>
  </si>
  <si>
    <t>- Student employees only includes graduate assistants, per IPEDS guidelines.</t>
  </si>
  <si>
    <t>- SOC Code Unclassified Occupation category typically consists of emeritus faculty who are coded as 99-9999 in SAP.</t>
  </si>
  <si>
    <t>- As of November 1, 2022 all Hoxworth Blood Center organizational units at the university report to the College of Medicine due to a change in the reporting structure in the university’s HR system.</t>
  </si>
  <si>
    <t>Teaching Assistants</t>
  </si>
  <si>
    <t>As Of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</si>
</sst>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49494B"/>
      <name val="Calibri"/>
      <family val="2"/>
      <scheme val="minor"/>
    </font>
    <font>
      <b/>
      <sz val="10"/>
      <color rgb="FF49494B"/>
      <name val="Calibri"/>
      <family val="2"/>
      <scheme val="minor"/>
    </font>
    <font>
      <b/>
      <sz val="10"/>
      <color rgb="FF343136"/>
      <name val="Calibri"/>
      <family val="2"/>
      <scheme val="minor"/>
    </font>
    <font>
      <sz val="10"/>
      <color rgb="FF343136"/>
      <name val="Calibri"/>
      <family val="2"/>
      <scheme val="minor"/>
    </font>
    <font>
      <sz val="10"/>
      <color rgb="FF4B4949"/>
      <name val="Calibri"/>
      <family val="2"/>
      <scheme val="minor"/>
    </font>
    <font>
      <b/>
      <sz val="10"/>
      <color rgb="FF4B4949"/>
      <name val="Calibri"/>
      <family val="2"/>
      <scheme val="minor"/>
    </font>
    <font>
      <b/>
      <sz val="10"/>
      <color rgb="FF240303"/>
      <name val="Calibri"/>
      <family val="2"/>
      <scheme val="minor"/>
    </font>
    <font>
      <b/>
      <sz val="10"/>
      <color rgb="FF08112A"/>
      <name val="Calibri"/>
      <family val="2"/>
      <scheme val="minor"/>
    </font>
    <font>
      <b/>
      <sz val="10"/>
      <color rgb="FF4F3D2D"/>
      <name val="Calibri"/>
      <family val="2"/>
      <scheme val="minor"/>
    </font>
    <font>
      <b/>
      <sz val="10"/>
      <color rgb="FF332F34"/>
      <name val="Calibri"/>
      <family val="2"/>
      <scheme val="minor"/>
    </font>
    <font>
      <b/>
      <sz val="10"/>
      <color rgb="FF000C36"/>
      <name val="Calibri"/>
      <family val="2"/>
      <scheme val="minor"/>
    </font>
    <font>
      <sz val="10"/>
      <color rgb="FF332F34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8">
    <xf numFmtId="0" fontId="0" fillId="0" borderId="0" xfId="0" applyAlignment="1">
      <alignment horizontal="left" vertical="top"/>
    </xf>
    <xf numFmtId="0" fontId="3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left" vertical="top" wrapText="1" indent="1"/>
    </xf>
    <xf numFmtId="3" fontId="6" fillId="0" borderId="1" xfId="0" applyNumberFormat="1" applyFont="1" applyBorder="1" applyAlignment="1">
      <alignment vertical="top" wrapText="1"/>
    </xf>
    <xf numFmtId="0" fontId="7" fillId="0" borderId="1" xfId="0" quotePrefix="1" applyFont="1" applyBorder="1" applyAlignment="1">
      <alignment horizontal="center"/>
    </xf>
    <xf numFmtId="3" fontId="6" fillId="0" borderId="1" xfId="0" applyNumberFormat="1" applyFont="1" applyBorder="1" applyAlignment="1">
      <alignment vertical="top" shrinkToFit="1"/>
    </xf>
    <xf numFmtId="3" fontId="6" fillId="0" borderId="1" xfId="0" applyNumberFormat="1" applyFont="1" applyBorder="1" applyAlignment="1">
      <alignment wrapText="1"/>
    </xf>
    <xf numFmtId="0" fontId="8" fillId="0" borderId="0" xfId="0" applyFont="1"/>
    <xf numFmtId="3" fontId="7" fillId="0" borderId="1" xfId="0" applyNumberFormat="1" applyFont="1" applyBorder="1" applyAlignment="1">
      <alignment vertical="top" shrinkToFit="1"/>
    </xf>
    <xf numFmtId="0" fontId="10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vertical="top" wrapText="1"/>
    </xf>
    <xf numFmtId="0" fontId="11" fillId="0" borderId="0" xfId="1" applyFont="1"/>
    <xf numFmtId="0" fontId="4" fillId="0" borderId="0" xfId="1" applyFont="1"/>
    <xf numFmtId="0" fontId="3" fillId="0" borderId="2" xfId="1" quotePrefix="1" applyFont="1" applyBorder="1" applyAlignment="1">
      <alignment horizontal="center"/>
    </xf>
    <xf numFmtId="0" fontId="3" fillId="0" borderId="3" xfId="1" quotePrefix="1" applyFont="1" applyBorder="1" applyAlignment="1">
      <alignment horizontal="center"/>
    </xf>
    <xf numFmtId="0" fontId="11" fillId="0" borderId="4" xfId="1" quotePrefix="1" applyFont="1" applyBorder="1"/>
    <xf numFmtId="0" fontId="11" fillId="0" borderId="5" xfId="1" applyFont="1" applyBorder="1"/>
    <xf numFmtId="0" fontId="11" fillId="0" borderId="6" xfId="1" quotePrefix="1" applyFont="1" applyBorder="1"/>
    <xf numFmtId="0" fontId="11" fillId="0" borderId="7" xfId="1" applyFont="1" applyBorder="1"/>
    <xf numFmtId="0" fontId="11" fillId="0" borderId="6" xfId="1" applyFont="1" applyBorder="1"/>
    <xf numFmtId="0" fontId="11" fillId="0" borderId="8" xfId="1" applyFont="1" applyBorder="1"/>
    <xf numFmtId="0" fontId="11" fillId="0" borderId="9" xfId="1" applyFont="1" applyBorder="1"/>
    <xf numFmtId="0" fontId="9" fillId="0" borderId="0" xfId="2" applyAlignment="1">
      <alignment horizontal="left" vertical="top"/>
    </xf>
    <xf numFmtId="0" fontId="7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 indent="1"/>
    </xf>
    <xf numFmtId="0" fontId="7" fillId="0" borderId="1" xfId="2" applyFont="1" applyBorder="1" applyAlignment="1">
      <alignment horizontal="left" vertical="top" wrapText="1" indent="1"/>
    </xf>
    <xf numFmtId="0" fontId="10" fillId="0" borderId="0" xfId="2" applyFont="1" applyAlignment="1">
      <alignment horizontal="left" vertical="top"/>
    </xf>
    <xf numFmtId="3" fontId="6" fillId="0" borderId="1" xfId="2" applyNumberFormat="1" applyFont="1" applyBorder="1" applyAlignment="1">
      <alignment horizontal="right" vertical="top" wrapText="1"/>
    </xf>
    <xf numFmtId="3" fontId="6" fillId="0" borderId="1" xfId="2" applyNumberFormat="1" applyFont="1" applyBorder="1" applyAlignment="1">
      <alignment vertical="top" wrapText="1"/>
    </xf>
    <xf numFmtId="3" fontId="6" fillId="0" borderId="1" xfId="2" applyNumberFormat="1" applyFont="1" applyBorder="1" applyAlignment="1">
      <alignment vertical="top" shrinkToFit="1"/>
    </xf>
    <xf numFmtId="3" fontId="7" fillId="0" borderId="1" xfId="2" applyNumberFormat="1" applyFont="1" applyBorder="1" applyAlignment="1">
      <alignment vertical="top" shrinkToFit="1"/>
    </xf>
    <xf numFmtId="3" fontId="6" fillId="0" borderId="1" xfId="2" applyNumberFormat="1" applyFont="1" applyBorder="1" applyAlignment="1">
      <alignment wrapText="1"/>
    </xf>
    <xf numFmtId="0" fontId="7" fillId="0" borderId="1" xfId="2" applyFont="1" applyBorder="1" applyAlignment="1">
      <alignment horizontal="left" wrapText="1"/>
    </xf>
    <xf numFmtId="3" fontId="7" fillId="0" borderId="1" xfId="2" applyNumberFormat="1" applyFont="1" applyBorder="1" applyAlignment="1">
      <alignment vertical="top" wrapText="1"/>
    </xf>
    <xf numFmtId="3" fontId="7" fillId="0" borderId="1" xfId="2" applyNumberFormat="1" applyFont="1" applyBorder="1" applyAlignment="1">
      <alignment horizontal="right" vertical="top" wrapText="1"/>
    </xf>
    <xf numFmtId="0" fontId="3" fillId="0" borderId="1" xfId="2" applyFont="1" applyBorder="1" applyAlignment="1">
      <alignment horizontal="left" wrapText="1"/>
    </xf>
    <xf numFmtId="3" fontId="15" fillId="0" borderId="1" xfId="2" applyNumberFormat="1" applyFont="1" applyBorder="1" applyAlignment="1">
      <alignment vertical="top" shrinkToFit="1"/>
    </xf>
    <xf numFmtId="3" fontId="16" fillId="0" borderId="1" xfId="2" applyNumberFormat="1" applyFont="1" applyBorder="1" applyAlignment="1">
      <alignment vertical="top" shrinkToFit="1"/>
    </xf>
    <xf numFmtId="3" fontId="5" fillId="0" borderId="1" xfId="2" applyNumberFormat="1" applyFont="1" applyBorder="1" applyAlignment="1">
      <alignment wrapText="1"/>
    </xf>
    <xf numFmtId="3" fontId="14" fillId="0" borderId="1" xfId="2" applyNumberFormat="1" applyFont="1" applyBorder="1" applyAlignment="1">
      <alignment vertical="top" shrinkToFit="1"/>
    </xf>
    <xf numFmtId="3" fontId="17" fillId="0" borderId="1" xfId="2" applyNumberFormat="1" applyFont="1" applyBorder="1" applyAlignment="1">
      <alignment vertical="top" shrinkToFit="1"/>
    </xf>
    <xf numFmtId="0" fontId="13" fillId="0" borderId="1" xfId="2" applyFont="1" applyBorder="1" applyAlignment="1">
      <alignment horizontal="left" vertical="top" wrapText="1"/>
    </xf>
    <xf numFmtId="3" fontId="12" fillId="0" borderId="1" xfId="2" applyNumberFormat="1" applyFont="1" applyBorder="1" applyAlignment="1">
      <alignment horizontal="right" vertical="top" shrinkToFit="1"/>
    </xf>
    <xf numFmtId="3" fontId="23" fillId="0" borderId="1" xfId="2" applyNumberFormat="1" applyFont="1" applyBorder="1" applyAlignment="1">
      <alignment horizontal="right" vertical="top" shrinkToFit="1"/>
    </xf>
    <xf numFmtId="3" fontId="13" fillId="0" borderId="1" xfId="2" applyNumberFormat="1" applyFont="1" applyBorder="1" applyAlignment="1">
      <alignment horizontal="right" vertical="top" shrinkToFit="1"/>
    </xf>
    <xf numFmtId="3" fontId="5" fillId="0" borderId="1" xfId="2" applyNumberFormat="1" applyFont="1" applyBorder="1" applyAlignment="1">
      <alignment horizontal="right" wrapText="1"/>
    </xf>
    <xf numFmtId="3" fontId="21" fillId="0" borderId="1" xfId="2" applyNumberFormat="1" applyFont="1" applyBorder="1" applyAlignment="1">
      <alignment horizontal="right" vertical="top" shrinkToFit="1"/>
    </xf>
    <xf numFmtId="0" fontId="2" fillId="0" borderId="0" xfId="0" applyFont="1"/>
    <xf numFmtId="0" fontId="24" fillId="0" borderId="0" xfId="0" applyFont="1"/>
    <xf numFmtId="49" fontId="24" fillId="0" borderId="0" xfId="0" applyNumberFormat="1" applyFont="1"/>
    <xf numFmtId="0" fontId="7" fillId="0" borderId="1" xfId="0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view="pageLayout" zoomScaleNormal="100" workbookViewId="0">
      <selection activeCell="F8" sqref="F8"/>
    </sheetView>
  </sheetViews>
  <sheetFormatPr defaultRowHeight="13.2" x14ac:dyDescent="0.25"/>
  <cols>
    <col min="1" max="1" width="18.6640625" customWidth="1"/>
    <col min="2" max="2" width="10.33203125" bestFit="1" customWidth="1"/>
    <col min="3" max="3" width="80" bestFit="1" customWidth="1"/>
    <col min="4" max="4" width="22.109375" bestFit="1" customWidth="1"/>
    <col min="5" max="5" width="22.77734375" bestFit="1" customWidth="1"/>
    <col min="6" max="6" width="11.6640625" bestFit="1" customWidth="1"/>
  </cols>
  <sheetData>
    <row r="1" spans="1:6" ht="18" x14ac:dyDescent="0.35">
      <c r="A1" s="9" t="s">
        <v>37</v>
      </c>
    </row>
    <row r="2" spans="1:6" ht="18" x14ac:dyDescent="0.35">
      <c r="A2" s="9" t="s">
        <v>87</v>
      </c>
    </row>
    <row r="3" spans="1:6" ht="18" x14ac:dyDescent="0.35">
      <c r="A3" s="9" t="s">
        <v>38</v>
      </c>
    </row>
    <row r="4" spans="1:6" ht="18" x14ac:dyDescent="0.35">
      <c r="A4" s="9"/>
    </row>
    <row r="5" spans="1:6" ht="22.5" customHeight="1" x14ac:dyDescent="0.3">
      <c r="A5" s="6" t="s">
        <v>0</v>
      </c>
      <c r="B5" s="6" t="s">
        <v>70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14.25" customHeight="1" x14ac:dyDescent="0.25">
      <c r="A6" s="53" t="s">
        <v>6</v>
      </c>
      <c r="B6" s="3" t="s">
        <v>9</v>
      </c>
      <c r="C6" s="3" t="s">
        <v>40</v>
      </c>
      <c r="D6" s="5">
        <v>2812.29</v>
      </c>
      <c r="E6" s="7">
        <v>530</v>
      </c>
      <c r="F6" s="7">
        <f t="shared" ref="F6:F16" si="0">SUM(D6:E6)</f>
        <v>3342.29</v>
      </c>
    </row>
    <row r="7" spans="1:6" ht="14.85" customHeight="1" x14ac:dyDescent="0.3">
      <c r="A7" s="53"/>
      <c r="B7" s="3" t="s">
        <v>10</v>
      </c>
      <c r="C7" s="3" t="s">
        <v>41</v>
      </c>
      <c r="D7" s="7">
        <v>40</v>
      </c>
      <c r="E7" s="8"/>
      <c r="F7" s="7">
        <f t="shared" si="0"/>
        <v>40</v>
      </c>
    </row>
    <row r="8" spans="1:6" s="11" customFormat="1" ht="15.15" customHeight="1" x14ac:dyDescent="0.25">
      <c r="A8" s="53"/>
      <c r="B8" s="4" t="s">
        <v>11</v>
      </c>
      <c r="C8" s="4"/>
      <c r="D8" s="10">
        <f>SUM(D6:D7)</f>
        <v>2852.29</v>
      </c>
      <c r="E8" s="10">
        <f>SUM(E6:E7)</f>
        <v>530</v>
      </c>
      <c r="F8" s="10">
        <f t="shared" si="0"/>
        <v>3382.29</v>
      </c>
    </row>
    <row r="9" spans="1:6" ht="15.15" customHeight="1" x14ac:dyDescent="0.25">
      <c r="A9" s="53" t="s">
        <v>7</v>
      </c>
      <c r="B9" s="3" t="s">
        <v>12</v>
      </c>
      <c r="C9" s="3" t="s">
        <v>44</v>
      </c>
      <c r="D9" s="7">
        <v>1187.6300000000001</v>
      </c>
      <c r="E9" s="7">
        <v>4.66</v>
      </c>
      <c r="F9" s="7">
        <f t="shared" si="0"/>
        <v>1192.2900000000002</v>
      </c>
    </row>
    <row r="10" spans="1:6" ht="15.6" customHeight="1" x14ac:dyDescent="0.25">
      <c r="A10" s="53"/>
      <c r="B10" s="3" t="s">
        <v>13</v>
      </c>
      <c r="C10" s="3" t="s">
        <v>45</v>
      </c>
      <c r="D10" s="7">
        <v>916.11</v>
      </c>
      <c r="E10" s="7">
        <v>10.27</v>
      </c>
      <c r="F10" s="7">
        <f t="shared" si="0"/>
        <v>926.38</v>
      </c>
    </row>
    <row r="11" spans="1:6" ht="14.85" customHeight="1" x14ac:dyDescent="0.25">
      <c r="A11" s="53"/>
      <c r="B11" s="3" t="s">
        <v>14</v>
      </c>
      <c r="C11" s="3" t="s">
        <v>46</v>
      </c>
      <c r="D11" s="7">
        <v>248.75</v>
      </c>
      <c r="E11" s="7">
        <v>0.64</v>
      </c>
      <c r="F11" s="7">
        <f t="shared" si="0"/>
        <v>249.39</v>
      </c>
    </row>
    <row r="12" spans="1:6" ht="15" customHeight="1" x14ac:dyDescent="0.25">
      <c r="A12" s="53"/>
      <c r="B12" s="3" t="s">
        <v>15</v>
      </c>
      <c r="C12" s="3" t="s">
        <v>47</v>
      </c>
      <c r="D12" s="7">
        <v>48</v>
      </c>
      <c r="E12" s="7">
        <v>0.64</v>
      </c>
      <c r="F12" s="7">
        <f t="shared" si="0"/>
        <v>48.64</v>
      </c>
    </row>
    <row r="13" spans="1:6" ht="15.6" customHeight="1" x14ac:dyDescent="0.25">
      <c r="A13" s="53"/>
      <c r="B13" s="3" t="s">
        <v>16</v>
      </c>
      <c r="C13" s="3" t="s">
        <v>48</v>
      </c>
      <c r="D13" s="7">
        <v>500.71</v>
      </c>
      <c r="E13" s="7">
        <v>20.82</v>
      </c>
      <c r="F13" s="7">
        <f t="shared" si="0"/>
        <v>521.53</v>
      </c>
    </row>
    <row r="14" spans="1:6" ht="15" customHeight="1" x14ac:dyDescent="0.25">
      <c r="A14" s="53"/>
      <c r="B14" s="3" t="s">
        <v>17</v>
      </c>
      <c r="C14" s="3" t="s">
        <v>49</v>
      </c>
      <c r="D14" s="7">
        <v>284.17</v>
      </c>
      <c r="E14" s="7">
        <v>1.62</v>
      </c>
      <c r="F14" s="7">
        <f t="shared" si="0"/>
        <v>285.79000000000002</v>
      </c>
    </row>
    <row r="15" spans="1:6" ht="14.85" customHeight="1" x14ac:dyDescent="0.3">
      <c r="A15" s="53"/>
      <c r="B15" s="3" t="s">
        <v>18</v>
      </c>
      <c r="C15" s="3" t="s">
        <v>50</v>
      </c>
      <c r="D15" s="7">
        <v>21.99</v>
      </c>
      <c r="E15" s="8"/>
      <c r="F15" s="7">
        <f t="shared" si="0"/>
        <v>21.99</v>
      </c>
    </row>
    <row r="16" spans="1:6" ht="15" customHeight="1" x14ac:dyDescent="0.3">
      <c r="A16" s="53"/>
      <c r="B16" s="3" t="s">
        <v>19</v>
      </c>
      <c r="C16" s="3" t="s">
        <v>51</v>
      </c>
      <c r="D16" s="7">
        <v>16.88</v>
      </c>
      <c r="E16" s="8">
        <v>0.74</v>
      </c>
      <c r="F16" s="7">
        <f t="shared" si="0"/>
        <v>17.619999999999997</v>
      </c>
    </row>
    <row r="17" spans="1:6" ht="15.6" customHeight="1" x14ac:dyDescent="0.25">
      <c r="A17" s="53"/>
      <c r="B17" s="3" t="s">
        <v>20</v>
      </c>
      <c r="C17" s="3" t="s">
        <v>52</v>
      </c>
      <c r="D17" s="7">
        <v>26</v>
      </c>
      <c r="E17" s="7"/>
      <c r="F17" s="7">
        <f t="shared" ref="F17:F32" si="1">SUM(D17:E17)</f>
        <v>26</v>
      </c>
    </row>
    <row r="18" spans="1:6" ht="14.85" customHeight="1" x14ac:dyDescent="0.3">
      <c r="A18" s="53"/>
      <c r="B18" s="3" t="s">
        <v>21</v>
      </c>
      <c r="C18" s="3" t="s">
        <v>68</v>
      </c>
      <c r="D18" s="7">
        <v>1</v>
      </c>
      <c r="E18" s="8"/>
      <c r="F18" s="7">
        <f t="shared" si="1"/>
        <v>1</v>
      </c>
    </row>
    <row r="19" spans="1:6" ht="15" customHeight="1" x14ac:dyDescent="0.3">
      <c r="A19" s="53"/>
      <c r="B19" s="3" t="s">
        <v>22</v>
      </c>
      <c r="C19" s="3" t="s">
        <v>53</v>
      </c>
      <c r="D19" s="7">
        <v>15</v>
      </c>
      <c r="E19" s="8"/>
      <c r="F19" s="7">
        <f t="shared" si="1"/>
        <v>15</v>
      </c>
    </row>
    <row r="20" spans="1:6" ht="15.6" customHeight="1" x14ac:dyDescent="0.25">
      <c r="A20" s="53"/>
      <c r="B20" s="3" t="s">
        <v>23</v>
      </c>
      <c r="C20" s="3" t="s">
        <v>54</v>
      </c>
      <c r="D20" s="7">
        <v>29.65</v>
      </c>
      <c r="E20" s="7">
        <v>0.49</v>
      </c>
      <c r="F20" s="7">
        <f t="shared" si="1"/>
        <v>30.139999999999997</v>
      </c>
    </row>
    <row r="21" spans="1:6" ht="15" customHeight="1" x14ac:dyDescent="0.25">
      <c r="A21" s="53"/>
      <c r="B21" s="3" t="s">
        <v>24</v>
      </c>
      <c r="C21" s="3" t="s">
        <v>55</v>
      </c>
      <c r="D21" s="7">
        <v>146.49</v>
      </c>
      <c r="E21" s="7">
        <v>8.35</v>
      </c>
      <c r="F21" s="7">
        <f t="shared" si="1"/>
        <v>154.84</v>
      </c>
    </row>
    <row r="22" spans="1:6" ht="15" customHeight="1" x14ac:dyDescent="0.25">
      <c r="A22" s="53"/>
      <c r="B22" s="3" t="s">
        <v>25</v>
      </c>
      <c r="C22" s="3" t="s">
        <v>56</v>
      </c>
      <c r="D22" s="7">
        <v>591.25</v>
      </c>
      <c r="E22" s="7">
        <v>8.1</v>
      </c>
      <c r="F22" s="7">
        <f t="shared" si="1"/>
        <v>599.35</v>
      </c>
    </row>
    <row r="23" spans="1:6" ht="15" customHeight="1" x14ac:dyDescent="0.25">
      <c r="A23" s="53"/>
      <c r="B23" s="3" t="s">
        <v>26</v>
      </c>
      <c r="C23" s="3" t="s">
        <v>57</v>
      </c>
      <c r="D23" s="7">
        <v>134.97</v>
      </c>
      <c r="E23" s="7">
        <v>7.12</v>
      </c>
      <c r="F23" s="7">
        <f t="shared" si="1"/>
        <v>142.09</v>
      </c>
    </row>
    <row r="24" spans="1:6" ht="15" customHeight="1" x14ac:dyDescent="0.3">
      <c r="A24" s="53"/>
      <c r="B24" s="3" t="s">
        <v>27</v>
      </c>
      <c r="C24" s="3" t="s">
        <v>58</v>
      </c>
      <c r="D24" s="7">
        <v>81</v>
      </c>
      <c r="E24" s="8"/>
      <c r="F24" s="7">
        <f t="shared" si="1"/>
        <v>81</v>
      </c>
    </row>
    <row r="25" spans="1:6" ht="15" customHeight="1" x14ac:dyDescent="0.3">
      <c r="A25" s="53"/>
      <c r="B25" s="3" t="s">
        <v>28</v>
      </c>
      <c r="C25" s="3" t="s">
        <v>59</v>
      </c>
      <c r="D25" s="7">
        <v>245</v>
      </c>
      <c r="E25" s="8">
        <v>0.64</v>
      </c>
      <c r="F25" s="7">
        <f t="shared" si="1"/>
        <v>245.64</v>
      </c>
    </row>
    <row r="26" spans="1:6" ht="14.85" customHeight="1" x14ac:dyDescent="0.3">
      <c r="A26" s="53"/>
      <c r="B26" s="3" t="s">
        <v>29</v>
      </c>
      <c r="C26" s="3" t="s">
        <v>60</v>
      </c>
      <c r="D26" s="7">
        <v>1</v>
      </c>
      <c r="E26" s="8"/>
      <c r="F26" s="7">
        <f t="shared" si="1"/>
        <v>1</v>
      </c>
    </row>
    <row r="27" spans="1:6" ht="15" customHeight="1" x14ac:dyDescent="0.3">
      <c r="A27" s="53"/>
      <c r="B27" s="3" t="s">
        <v>30</v>
      </c>
      <c r="C27" s="3" t="s">
        <v>61</v>
      </c>
      <c r="D27" s="7">
        <v>8.99</v>
      </c>
      <c r="E27" s="8"/>
      <c r="F27" s="7">
        <f t="shared" si="1"/>
        <v>8.99</v>
      </c>
    </row>
    <row r="28" spans="1:6" ht="15" customHeight="1" x14ac:dyDescent="0.25">
      <c r="A28" s="53"/>
      <c r="B28" s="3" t="s">
        <v>31</v>
      </c>
      <c r="C28" s="3" t="s">
        <v>62</v>
      </c>
      <c r="D28" s="7">
        <v>218.66</v>
      </c>
      <c r="E28" s="7">
        <v>1.47</v>
      </c>
      <c r="F28" s="7">
        <f t="shared" si="1"/>
        <v>220.13</v>
      </c>
    </row>
    <row r="29" spans="1:6" ht="15.6" customHeight="1" x14ac:dyDescent="0.3">
      <c r="A29" s="53"/>
      <c r="B29" s="3" t="s">
        <v>32</v>
      </c>
      <c r="C29" s="3" t="s">
        <v>63</v>
      </c>
      <c r="D29" s="7">
        <v>51</v>
      </c>
      <c r="E29" s="8"/>
      <c r="F29" s="7">
        <f t="shared" si="1"/>
        <v>51</v>
      </c>
    </row>
    <row r="30" spans="1:6" ht="15" customHeight="1" x14ac:dyDescent="0.25">
      <c r="A30" s="53"/>
      <c r="B30" s="3" t="s">
        <v>33</v>
      </c>
      <c r="C30" s="3" t="s">
        <v>64</v>
      </c>
      <c r="D30" s="7">
        <v>142</v>
      </c>
      <c r="E30" s="7">
        <v>0.64</v>
      </c>
      <c r="F30" s="7">
        <f t="shared" si="1"/>
        <v>142.63999999999999</v>
      </c>
    </row>
    <row r="31" spans="1:6" ht="15" customHeight="1" x14ac:dyDescent="0.3">
      <c r="A31" s="53"/>
      <c r="B31" s="3" t="s">
        <v>34</v>
      </c>
      <c r="C31" s="3" t="s">
        <v>65</v>
      </c>
      <c r="D31" s="7">
        <v>32</v>
      </c>
      <c r="E31" s="8"/>
      <c r="F31" s="7">
        <f t="shared" si="1"/>
        <v>32</v>
      </c>
    </row>
    <row r="32" spans="1:6" ht="14.85" customHeight="1" x14ac:dyDescent="0.3">
      <c r="A32" s="53"/>
      <c r="B32" s="3" t="s">
        <v>35</v>
      </c>
      <c r="C32" s="3" t="s">
        <v>66</v>
      </c>
      <c r="D32" s="7">
        <v>14</v>
      </c>
      <c r="E32" s="8"/>
      <c r="F32" s="7">
        <f t="shared" si="1"/>
        <v>14</v>
      </c>
    </row>
    <row r="33" spans="1:6" s="11" customFormat="1" ht="15.15" customHeight="1" x14ac:dyDescent="0.25">
      <c r="A33" s="53"/>
      <c r="B33" s="4" t="s">
        <v>11</v>
      </c>
      <c r="C33" s="4"/>
      <c r="D33" s="10">
        <f>SUM(D9:D32)</f>
        <v>4962.25</v>
      </c>
      <c r="E33" s="10">
        <f>SUM(E9:E32)</f>
        <v>66.2</v>
      </c>
      <c r="F33" s="10">
        <f>SUM(D33:E33)</f>
        <v>5028.45</v>
      </c>
    </row>
    <row r="34" spans="1:6" ht="15" customHeight="1" x14ac:dyDescent="0.25">
      <c r="A34" s="53" t="s">
        <v>8</v>
      </c>
      <c r="B34" s="3" t="s">
        <v>36</v>
      </c>
      <c r="C34" s="3" t="s">
        <v>86</v>
      </c>
      <c r="D34" s="7">
        <v>8</v>
      </c>
      <c r="E34" s="7">
        <v>1159.58</v>
      </c>
      <c r="F34" s="7">
        <f>SUM(D34:E34)</f>
        <v>1167.58</v>
      </c>
    </row>
    <row r="35" spans="1:6" s="11" customFormat="1" ht="14.85" customHeight="1" x14ac:dyDescent="0.25">
      <c r="A35" s="53"/>
      <c r="B35" s="4" t="s">
        <v>11</v>
      </c>
      <c r="C35" s="4"/>
      <c r="D35" s="10">
        <f>SUM(D34)</f>
        <v>8</v>
      </c>
      <c r="E35" s="10">
        <f>SUM(E34)</f>
        <v>1159.58</v>
      </c>
      <c r="F35" s="10">
        <f>SUM(D35:E35)</f>
        <v>1167.58</v>
      </c>
    </row>
    <row r="36" spans="1:6" s="11" customFormat="1" ht="13.5" customHeight="1" x14ac:dyDescent="0.3">
      <c r="A36" s="2" t="s">
        <v>5</v>
      </c>
      <c r="B36" s="12"/>
      <c r="C36" s="12"/>
      <c r="D36" s="13">
        <f>SUM(D8,D33,D35)</f>
        <v>7822.54</v>
      </c>
      <c r="E36" s="13">
        <f>SUM(E8,E33,E35)</f>
        <v>1755.78</v>
      </c>
      <c r="F36" s="13">
        <f>SUM(D36:E36)</f>
        <v>9578.32</v>
      </c>
    </row>
    <row r="38" spans="1:6" ht="14.4" x14ac:dyDescent="0.3">
      <c r="A38" s="51" t="s">
        <v>79</v>
      </c>
    </row>
    <row r="39" spans="1:6" ht="14.4" x14ac:dyDescent="0.3">
      <c r="A39" s="51"/>
    </row>
    <row r="40" spans="1:6" ht="14.4" x14ac:dyDescent="0.3">
      <c r="A40" s="50" t="s">
        <v>80</v>
      </c>
    </row>
    <row r="41" spans="1:6" ht="14.4" x14ac:dyDescent="0.3">
      <c r="A41" s="51" t="s">
        <v>81</v>
      </c>
    </row>
    <row r="42" spans="1:6" ht="14.4" x14ac:dyDescent="0.3">
      <c r="A42" s="51" t="s">
        <v>82</v>
      </c>
    </row>
    <row r="43" spans="1:6" ht="14.4" x14ac:dyDescent="0.3">
      <c r="A43" s="51" t="s">
        <v>83</v>
      </c>
    </row>
    <row r="44" spans="1:6" ht="14.4" x14ac:dyDescent="0.3">
      <c r="A44" s="52" t="s">
        <v>84</v>
      </c>
    </row>
    <row r="45" spans="1:6" ht="14.4" x14ac:dyDescent="0.3">
      <c r="A45" s="52"/>
    </row>
  </sheetData>
  <mergeCells count="3">
    <mergeCell ref="A6:A8"/>
    <mergeCell ref="A9:A33"/>
    <mergeCell ref="A34:A35"/>
  </mergeCells>
  <pageMargins left="0.7" right="0.7" top="0.75" bottom="0.75" header="0.3" footer="0.3"/>
  <pageSetup scale="57" fitToHeight="0" orientation="landscape" r:id="rId1"/>
  <headerFooter>
    <oddHeader>&amp;L&amp;"-,Regular"&amp;11University of Cincinnati
Office of Institutional Research</oddHeader>
    <oddFooter>&amp;L&amp;"-,Regular"&amp;11Source: UC SAP Business Warehouse, as of Nov. 1, 2022&amp;R&amp;"-,Regular"&amp;11&amp;P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5"/>
  <sheetViews>
    <sheetView view="pageLayout" zoomScaleNormal="100" workbookViewId="0">
      <selection activeCell="H20" sqref="H20"/>
    </sheetView>
  </sheetViews>
  <sheetFormatPr defaultColWidth="9.33203125" defaultRowHeight="13.2" x14ac:dyDescent="0.25"/>
  <cols>
    <col min="1" max="1" width="18.6640625" style="25" customWidth="1"/>
    <col min="2" max="2" width="10.33203125" style="25" bestFit="1" customWidth="1"/>
    <col min="3" max="3" width="80" style="25" bestFit="1" customWidth="1"/>
    <col min="4" max="4" width="22.109375" style="25" bestFit="1" customWidth="1"/>
    <col min="5" max="5" width="22.77734375" style="25" bestFit="1" customWidth="1"/>
    <col min="6" max="6" width="11.6640625" style="25" bestFit="1" customWidth="1"/>
    <col min="7" max="16384" width="9.33203125" style="25"/>
  </cols>
  <sheetData>
    <row r="1" spans="1:6" ht="18" x14ac:dyDescent="0.35">
      <c r="A1" s="9" t="s">
        <v>37</v>
      </c>
    </row>
    <row r="2" spans="1:6" ht="18" x14ac:dyDescent="0.35">
      <c r="A2" s="9" t="s">
        <v>87</v>
      </c>
    </row>
    <row r="3" spans="1:6" ht="18" x14ac:dyDescent="0.35">
      <c r="A3" s="9" t="s">
        <v>69</v>
      </c>
    </row>
    <row r="5" spans="1:6" ht="20.25" customHeight="1" x14ac:dyDescent="0.3">
      <c r="A5" s="1" t="s">
        <v>0</v>
      </c>
      <c r="B5" s="6" t="s">
        <v>70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 ht="14.4" customHeight="1" x14ac:dyDescent="0.25">
      <c r="A6" s="54" t="s">
        <v>6</v>
      </c>
      <c r="B6" s="27" t="s">
        <v>9</v>
      </c>
      <c r="C6" s="27" t="s">
        <v>40</v>
      </c>
      <c r="D6" s="31">
        <v>1069.67</v>
      </c>
      <c r="E6" s="32">
        <v>34.96</v>
      </c>
      <c r="F6" s="32">
        <f>SUM(D6:E6)</f>
        <v>1104.6300000000001</v>
      </c>
    </row>
    <row r="7" spans="1:6" s="29" customFormat="1" ht="14.85" customHeight="1" x14ac:dyDescent="0.25">
      <c r="A7" s="54"/>
      <c r="B7" s="28" t="s">
        <v>11</v>
      </c>
      <c r="C7" s="28"/>
      <c r="D7" s="33">
        <f>SUM(D6)</f>
        <v>1069.67</v>
      </c>
      <c r="E7" s="33">
        <f>SUM(E6)</f>
        <v>34.96</v>
      </c>
      <c r="F7" s="33">
        <f>SUM(D7:E7)</f>
        <v>1104.6300000000001</v>
      </c>
    </row>
    <row r="8" spans="1:6" ht="15.75" customHeight="1" x14ac:dyDescent="0.25">
      <c r="A8" s="55" t="s">
        <v>7</v>
      </c>
      <c r="B8" s="27" t="s">
        <v>12</v>
      </c>
      <c r="C8" s="27" t="s">
        <v>44</v>
      </c>
      <c r="D8" s="32">
        <v>237.7</v>
      </c>
      <c r="E8" s="32">
        <v>2.02</v>
      </c>
      <c r="F8" s="32">
        <f>SUM(D8:E8)</f>
        <v>239.72</v>
      </c>
    </row>
    <row r="9" spans="1:6" ht="15.15" customHeight="1" x14ac:dyDescent="0.25">
      <c r="A9" s="56"/>
      <c r="B9" s="27" t="s">
        <v>13</v>
      </c>
      <c r="C9" s="27" t="s">
        <v>45</v>
      </c>
      <c r="D9" s="32">
        <v>261.42</v>
      </c>
      <c r="E9" s="32">
        <v>2.41</v>
      </c>
      <c r="F9" s="32">
        <f t="shared" ref="F9:F22" si="0">SUM(D9:E9)</f>
        <v>263.83000000000004</v>
      </c>
    </row>
    <row r="10" spans="1:6" ht="15.15" customHeight="1" x14ac:dyDescent="0.25">
      <c r="A10" s="56"/>
      <c r="B10" s="27" t="s">
        <v>14</v>
      </c>
      <c r="C10" s="27" t="s">
        <v>46</v>
      </c>
      <c r="D10" s="32">
        <v>7</v>
      </c>
      <c r="E10" s="32"/>
      <c r="F10" s="32">
        <f t="shared" si="0"/>
        <v>7</v>
      </c>
    </row>
    <row r="11" spans="1:6" ht="14.85" customHeight="1" x14ac:dyDescent="0.3">
      <c r="A11" s="56"/>
      <c r="B11" s="27" t="s">
        <v>15</v>
      </c>
      <c r="C11" s="27" t="s">
        <v>47</v>
      </c>
      <c r="D11" s="32">
        <v>5</v>
      </c>
      <c r="E11" s="34"/>
      <c r="F11" s="32">
        <f t="shared" si="0"/>
        <v>5</v>
      </c>
    </row>
    <row r="12" spans="1:6" ht="15.15" customHeight="1" x14ac:dyDescent="0.25">
      <c r="A12" s="56"/>
      <c r="B12" s="27" t="s">
        <v>16</v>
      </c>
      <c r="C12" s="27" t="s">
        <v>48</v>
      </c>
      <c r="D12" s="32">
        <v>295.23</v>
      </c>
      <c r="E12" s="32">
        <v>10.06</v>
      </c>
      <c r="F12" s="32">
        <f t="shared" si="0"/>
        <v>305.29000000000002</v>
      </c>
    </row>
    <row r="13" spans="1:6" ht="15.15" customHeight="1" x14ac:dyDescent="0.3">
      <c r="A13" s="56"/>
      <c r="B13" s="27" t="s">
        <v>17</v>
      </c>
      <c r="C13" s="27" t="s">
        <v>49</v>
      </c>
      <c r="D13" s="32">
        <v>48</v>
      </c>
      <c r="E13" s="34"/>
      <c r="F13" s="32">
        <f t="shared" si="0"/>
        <v>48</v>
      </c>
    </row>
    <row r="14" spans="1:6" ht="15.6" customHeight="1" x14ac:dyDescent="0.3">
      <c r="A14" s="56"/>
      <c r="B14" s="27" t="s">
        <v>20</v>
      </c>
      <c r="C14" s="27" t="s">
        <v>52</v>
      </c>
      <c r="D14" s="32">
        <v>1</v>
      </c>
      <c r="E14" s="34"/>
      <c r="F14" s="32">
        <f t="shared" si="0"/>
        <v>1</v>
      </c>
    </row>
    <row r="15" spans="1:6" ht="15.15" customHeight="1" x14ac:dyDescent="0.3">
      <c r="A15" s="56"/>
      <c r="B15" s="27" t="s">
        <v>23</v>
      </c>
      <c r="C15" s="27" t="s">
        <v>54</v>
      </c>
      <c r="D15" s="32">
        <v>1</v>
      </c>
      <c r="E15" s="34"/>
      <c r="F15" s="32">
        <f t="shared" si="0"/>
        <v>1</v>
      </c>
    </row>
    <row r="16" spans="1:6" ht="15.15" customHeight="1" x14ac:dyDescent="0.25">
      <c r="A16" s="56"/>
      <c r="B16" s="27" t="s">
        <v>24</v>
      </c>
      <c r="C16" s="27" t="s">
        <v>55</v>
      </c>
      <c r="D16" s="32">
        <v>8</v>
      </c>
      <c r="E16" s="32"/>
      <c r="F16" s="32">
        <f t="shared" si="0"/>
        <v>8</v>
      </c>
    </row>
    <row r="17" spans="1:6" ht="15.15" customHeight="1" x14ac:dyDescent="0.25">
      <c r="A17" s="56"/>
      <c r="B17" s="27" t="s">
        <v>25</v>
      </c>
      <c r="C17" s="27" t="s">
        <v>56</v>
      </c>
      <c r="D17" s="32">
        <v>556.25</v>
      </c>
      <c r="E17" s="32">
        <v>5.65</v>
      </c>
      <c r="F17" s="32">
        <f t="shared" si="0"/>
        <v>561.9</v>
      </c>
    </row>
    <row r="18" spans="1:6" ht="14.85" customHeight="1" x14ac:dyDescent="0.3">
      <c r="A18" s="56"/>
      <c r="B18" s="27" t="s">
        <v>26</v>
      </c>
      <c r="C18" s="27" t="s">
        <v>57</v>
      </c>
      <c r="D18" s="32">
        <v>104.98</v>
      </c>
      <c r="E18" s="34">
        <v>7.12</v>
      </c>
      <c r="F18" s="32">
        <f t="shared" si="0"/>
        <v>112.10000000000001</v>
      </c>
    </row>
    <row r="19" spans="1:6" ht="14.85" customHeight="1" x14ac:dyDescent="0.3">
      <c r="A19" s="56"/>
      <c r="B19" s="27" t="s">
        <v>30</v>
      </c>
      <c r="C19" s="27" t="s">
        <v>61</v>
      </c>
      <c r="D19" s="32">
        <v>8</v>
      </c>
      <c r="E19" s="34"/>
      <c r="F19" s="32">
        <f t="shared" si="0"/>
        <v>8</v>
      </c>
    </row>
    <row r="20" spans="1:6" ht="15.6" customHeight="1" x14ac:dyDescent="0.3">
      <c r="A20" s="56"/>
      <c r="B20" s="27" t="s">
        <v>31</v>
      </c>
      <c r="C20" s="27" t="s">
        <v>62</v>
      </c>
      <c r="D20" s="32">
        <v>79.98</v>
      </c>
      <c r="E20" s="34"/>
      <c r="F20" s="32">
        <f t="shared" si="0"/>
        <v>79.98</v>
      </c>
    </row>
    <row r="21" spans="1:6" ht="15.15" customHeight="1" x14ac:dyDescent="0.3">
      <c r="A21" s="56"/>
      <c r="B21" s="27" t="s">
        <v>33</v>
      </c>
      <c r="C21" s="27" t="s">
        <v>64</v>
      </c>
      <c r="D21" s="32">
        <v>2</v>
      </c>
      <c r="E21" s="34"/>
      <c r="F21" s="32">
        <f t="shared" si="0"/>
        <v>2</v>
      </c>
    </row>
    <row r="22" spans="1:6" ht="15" customHeight="1" x14ac:dyDescent="0.3">
      <c r="A22" s="56"/>
      <c r="B22" s="27" t="s">
        <v>35</v>
      </c>
      <c r="C22" s="27" t="s">
        <v>66</v>
      </c>
      <c r="D22" s="32">
        <v>1</v>
      </c>
      <c r="E22" s="34"/>
      <c r="F22" s="32">
        <f t="shared" si="0"/>
        <v>1</v>
      </c>
    </row>
    <row r="23" spans="1:6" s="29" customFormat="1" ht="15" customHeight="1" x14ac:dyDescent="0.25">
      <c r="A23" s="57"/>
      <c r="B23" s="28" t="s">
        <v>11</v>
      </c>
      <c r="C23" s="28"/>
      <c r="D23" s="33">
        <f>SUM(D8:D22)</f>
        <v>1616.56</v>
      </c>
      <c r="E23" s="33">
        <f>SUM(E8:E22)</f>
        <v>27.26</v>
      </c>
      <c r="F23" s="33">
        <f>SUM(D23:E23)</f>
        <v>1643.82</v>
      </c>
    </row>
    <row r="24" spans="1:6" ht="15.15" customHeight="1" x14ac:dyDescent="0.25">
      <c r="A24" s="54" t="s">
        <v>8</v>
      </c>
      <c r="B24" s="27" t="s">
        <v>36</v>
      </c>
      <c r="C24" s="27" t="s">
        <v>86</v>
      </c>
      <c r="D24" s="32">
        <v>7</v>
      </c>
      <c r="E24" s="32">
        <v>179.78</v>
      </c>
      <c r="F24" s="32">
        <f>SUM(D24:E24)</f>
        <v>186.78</v>
      </c>
    </row>
    <row r="25" spans="1:6" s="29" customFormat="1" ht="14.85" customHeight="1" x14ac:dyDescent="0.25">
      <c r="A25" s="54"/>
      <c r="B25" s="28" t="s">
        <v>11</v>
      </c>
      <c r="C25" s="28"/>
      <c r="D25" s="33">
        <f>SUM(D24)</f>
        <v>7</v>
      </c>
      <c r="E25" s="33">
        <f>SUM(E24)</f>
        <v>179.78</v>
      </c>
      <c r="F25" s="33">
        <f>SUM(D25:E25)</f>
        <v>186.78</v>
      </c>
    </row>
    <row r="26" spans="1:6" s="29" customFormat="1" ht="13.5" customHeight="1" x14ac:dyDescent="0.3">
      <c r="A26" s="26" t="s">
        <v>5</v>
      </c>
      <c r="B26" s="35"/>
      <c r="C26" s="35"/>
      <c r="D26" s="36">
        <f>SUM(D7,D23,D25)</f>
        <v>2693.23</v>
      </c>
      <c r="E26" s="36">
        <f>SUM(E7,E23,E25)</f>
        <v>242</v>
      </c>
      <c r="F26" s="36">
        <f>SUM(D26:E26)</f>
        <v>2935.23</v>
      </c>
    </row>
    <row r="28" spans="1:6" ht="14.4" x14ac:dyDescent="0.3">
      <c r="A28" s="51" t="s">
        <v>79</v>
      </c>
    </row>
    <row r="29" spans="1:6" ht="14.4" x14ac:dyDescent="0.3">
      <c r="A29" s="51"/>
    </row>
    <row r="30" spans="1:6" ht="14.4" x14ac:dyDescent="0.3">
      <c r="A30" s="50" t="s">
        <v>80</v>
      </c>
    </row>
    <row r="31" spans="1:6" ht="14.4" x14ac:dyDescent="0.3">
      <c r="A31" s="51" t="s">
        <v>81</v>
      </c>
    </row>
    <row r="32" spans="1:6" ht="14.4" x14ac:dyDescent="0.3">
      <c r="A32" s="51" t="s">
        <v>82</v>
      </c>
    </row>
    <row r="33" spans="1:1" ht="14.4" x14ac:dyDescent="0.3">
      <c r="A33" s="51" t="s">
        <v>83</v>
      </c>
    </row>
    <row r="34" spans="1:1" ht="14.4" x14ac:dyDescent="0.3">
      <c r="A34" s="52" t="s">
        <v>84</v>
      </c>
    </row>
    <row r="35" spans="1:1" ht="14.4" x14ac:dyDescent="0.3">
      <c r="A35" s="52" t="s">
        <v>85</v>
      </c>
    </row>
  </sheetData>
  <mergeCells count="3">
    <mergeCell ref="A6:A7"/>
    <mergeCell ref="A24:A25"/>
    <mergeCell ref="A8:A23"/>
  </mergeCells>
  <pageMargins left="0.7" right="0.7" top="0.75" bottom="0.75" header="0.3" footer="0.3"/>
  <pageSetup scale="59" orientation="landscape" r:id="rId1"/>
  <headerFooter>
    <oddHeader xml:space="preserve">&amp;L&amp;"-,Regular"&amp;11University of Cincinnati
Office of Institutional Research&amp;"Times New Roman,Regular"&amp;10
</oddHeader>
    <oddFooter>&amp;L&amp;"-,Regular"&amp;11Source: UC SAP Business Warehouse, as of Nov. 1, 2022&amp;R&amp;"-,Regular"&amp;11&amp;P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5"/>
  <sheetViews>
    <sheetView view="pageLayout" topLeftCell="A6" zoomScaleNormal="100" workbookViewId="0">
      <selection activeCell="F36" sqref="F36"/>
    </sheetView>
  </sheetViews>
  <sheetFormatPr defaultColWidth="9.33203125" defaultRowHeight="13.2" x14ac:dyDescent="0.25"/>
  <cols>
    <col min="1" max="1" width="18.6640625" style="25" customWidth="1"/>
    <col min="2" max="2" width="10.33203125" style="25" bestFit="1" customWidth="1"/>
    <col min="3" max="3" width="80" style="25" bestFit="1" customWidth="1"/>
    <col min="4" max="4" width="22.109375" style="25" bestFit="1" customWidth="1"/>
    <col min="5" max="5" width="22.77734375" style="25" bestFit="1" customWidth="1"/>
    <col min="6" max="6" width="16.33203125" style="25" bestFit="1" customWidth="1"/>
    <col min="7" max="16384" width="9.33203125" style="25"/>
  </cols>
  <sheetData>
    <row r="1" spans="1:6" ht="18" x14ac:dyDescent="0.35">
      <c r="A1" s="9" t="s">
        <v>37</v>
      </c>
    </row>
    <row r="2" spans="1:6" ht="18" x14ac:dyDescent="0.35">
      <c r="A2" s="9" t="s">
        <v>87</v>
      </c>
    </row>
    <row r="3" spans="1:6" ht="18" x14ac:dyDescent="0.35">
      <c r="A3" s="9" t="s">
        <v>71</v>
      </c>
    </row>
    <row r="5" spans="1:6" ht="20.25" customHeight="1" x14ac:dyDescent="0.3">
      <c r="A5" s="1" t="s">
        <v>0</v>
      </c>
      <c r="B5" s="6" t="s">
        <v>70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 ht="14.4" customHeight="1" x14ac:dyDescent="0.25">
      <c r="A6" s="55" t="s">
        <v>6</v>
      </c>
      <c r="B6" s="27" t="s">
        <v>9</v>
      </c>
      <c r="C6" s="27" t="s">
        <v>40</v>
      </c>
      <c r="D6" s="32">
        <v>1478.2</v>
      </c>
      <c r="E6" s="32">
        <v>382.08</v>
      </c>
      <c r="F6" s="32">
        <f>SUM(D6:E6)</f>
        <v>1860.28</v>
      </c>
    </row>
    <row r="7" spans="1:6" ht="14.85" customHeight="1" x14ac:dyDescent="0.3">
      <c r="A7" s="56"/>
      <c r="B7" s="27" t="s">
        <v>10</v>
      </c>
      <c r="C7" s="27" t="s">
        <v>41</v>
      </c>
      <c r="D7" s="32">
        <v>34</v>
      </c>
      <c r="E7" s="34"/>
      <c r="F7" s="32">
        <f>SUM(D7:E7)</f>
        <v>34</v>
      </c>
    </row>
    <row r="8" spans="1:6" s="29" customFormat="1" ht="15.6" customHeight="1" x14ac:dyDescent="0.25">
      <c r="A8" s="57"/>
      <c r="B8" s="28" t="s">
        <v>11</v>
      </c>
      <c r="C8" s="28"/>
      <c r="D8" s="33">
        <f>SUM(D6:D7)</f>
        <v>1512.2</v>
      </c>
      <c r="E8" s="33">
        <f>SUM(E6:E7)</f>
        <v>382.08</v>
      </c>
      <c r="F8" s="33">
        <f>SUM(D8:E8)</f>
        <v>1894.28</v>
      </c>
    </row>
    <row r="9" spans="1:6" ht="15" customHeight="1" x14ac:dyDescent="0.25">
      <c r="A9" s="55" t="s">
        <v>7</v>
      </c>
      <c r="B9" s="27" t="s">
        <v>12</v>
      </c>
      <c r="C9" s="27" t="s">
        <v>44</v>
      </c>
      <c r="D9" s="32">
        <v>900.94</v>
      </c>
      <c r="E9" s="32">
        <v>2.64</v>
      </c>
      <c r="F9" s="32">
        <f>SUM(D9:E9)</f>
        <v>903.58</v>
      </c>
    </row>
    <row r="10" spans="1:6" ht="15" customHeight="1" x14ac:dyDescent="0.25">
      <c r="A10" s="56"/>
      <c r="B10" s="27" t="s">
        <v>13</v>
      </c>
      <c r="C10" s="27" t="s">
        <v>45</v>
      </c>
      <c r="D10" s="32">
        <v>616.20000000000005</v>
      </c>
      <c r="E10" s="32">
        <v>6.24</v>
      </c>
      <c r="F10" s="32">
        <f t="shared" ref="F10:F32" si="0">SUM(D10:E10)</f>
        <v>622.44000000000005</v>
      </c>
    </row>
    <row r="11" spans="1:6" ht="14.85" customHeight="1" x14ac:dyDescent="0.3">
      <c r="A11" s="56"/>
      <c r="B11" s="27" t="s">
        <v>14</v>
      </c>
      <c r="C11" s="27" t="s">
        <v>46</v>
      </c>
      <c r="D11" s="32">
        <v>235.75</v>
      </c>
      <c r="E11" s="34">
        <v>0.64</v>
      </c>
      <c r="F11" s="32">
        <f t="shared" si="0"/>
        <v>236.39</v>
      </c>
    </row>
    <row r="12" spans="1:6" ht="15.6" customHeight="1" x14ac:dyDescent="0.25">
      <c r="A12" s="56"/>
      <c r="B12" s="27" t="s">
        <v>15</v>
      </c>
      <c r="C12" s="27" t="s">
        <v>47</v>
      </c>
      <c r="D12" s="32">
        <v>43</v>
      </c>
      <c r="E12" s="32">
        <v>0.64</v>
      </c>
      <c r="F12" s="32">
        <f t="shared" si="0"/>
        <v>43.64</v>
      </c>
    </row>
    <row r="13" spans="1:6" ht="15" customHeight="1" x14ac:dyDescent="0.25">
      <c r="A13" s="56"/>
      <c r="B13" s="27" t="s">
        <v>16</v>
      </c>
      <c r="C13" s="27" t="s">
        <v>48</v>
      </c>
      <c r="D13" s="32">
        <v>198.48</v>
      </c>
      <c r="E13" s="33">
        <v>10.76</v>
      </c>
      <c r="F13" s="32">
        <f t="shared" si="0"/>
        <v>209.23999999999998</v>
      </c>
    </row>
    <row r="14" spans="1:6" ht="15" customHeight="1" x14ac:dyDescent="0.25">
      <c r="A14" s="56"/>
      <c r="B14" s="27" t="s">
        <v>17</v>
      </c>
      <c r="C14" s="27" t="s">
        <v>49</v>
      </c>
      <c r="D14" s="32">
        <v>201.68</v>
      </c>
      <c r="E14" s="32">
        <v>0.64</v>
      </c>
      <c r="F14" s="32">
        <f t="shared" si="0"/>
        <v>202.32</v>
      </c>
    </row>
    <row r="15" spans="1:6" ht="14.85" customHeight="1" x14ac:dyDescent="0.3">
      <c r="A15" s="56"/>
      <c r="B15" s="27" t="s">
        <v>18</v>
      </c>
      <c r="C15" s="27" t="s">
        <v>50</v>
      </c>
      <c r="D15" s="32">
        <v>21.99</v>
      </c>
      <c r="E15" s="34"/>
      <c r="F15" s="32">
        <f t="shared" si="0"/>
        <v>21.99</v>
      </c>
    </row>
    <row r="16" spans="1:6" ht="15" customHeight="1" x14ac:dyDescent="0.3">
      <c r="A16" s="56"/>
      <c r="B16" s="27" t="s">
        <v>19</v>
      </c>
      <c r="C16" s="27" t="s">
        <v>51</v>
      </c>
      <c r="D16" s="32">
        <v>16.88</v>
      </c>
      <c r="E16" s="34">
        <v>0.74</v>
      </c>
      <c r="F16" s="32">
        <f t="shared" si="0"/>
        <v>17.619999999999997</v>
      </c>
    </row>
    <row r="17" spans="1:6" ht="15.6" customHeight="1" x14ac:dyDescent="0.25">
      <c r="A17" s="56"/>
      <c r="B17" s="27" t="s">
        <v>20</v>
      </c>
      <c r="C17" s="27" t="s">
        <v>52</v>
      </c>
      <c r="D17" s="32">
        <v>24</v>
      </c>
      <c r="E17" s="32"/>
      <c r="F17" s="32">
        <f t="shared" si="0"/>
        <v>24</v>
      </c>
    </row>
    <row r="18" spans="1:6" ht="15" customHeight="1" x14ac:dyDescent="0.3">
      <c r="A18" s="56"/>
      <c r="B18" s="27" t="s">
        <v>21</v>
      </c>
      <c r="C18" s="27" t="s">
        <v>68</v>
      </c>
      <c r="D18" s="32">
        <v>1</v>
      </c>
      <c r="E18" s="34"/>
      <c r="F18" s="32">
        <f t="shared" si="0"/>
        <v>1</v>
      </c>
    </row>
    <row r="19" spans="1:6" ht="14.85" customHeight="1" x14ac:dyDescent="0.3">
      <c r="A19" s="56"/>
      <c r="B19" s="27" t="s">
        <v>22</v>
      </c>
      <c r="C19" s="27" t="s">
        <v>53</v>
      </c>
      <c r="D19" s="32">
        <v>15</v>
      </c>
      <c r="E19" s="34"/>
      <c r="F19" s="32">
        <f t="shared" si="0"/>
        <v>15</v>
      </c>
    </row>
    <row r="20" spans="1:6" ht="15" customHeight="1" x14ac:dyDescent="0.3">
      <c r="A20" s="56"/>
      <c r="B20" s="27" t="s">
        <v>23</v>
      </c>
      <c r="C20" s="27" t="s">
        <v>54</v>
      </c>
      <c r="D20" s="32">
        <v>17</v>
      </c>
      <c r="E20" s="34"/>
      <c r="F20" s="32">
        <f t="shared" si="0"/>
        <v>17</v>
      </c>
    </row>
    <row r="21" spans="1:6" ht="15" customHeight="1" x14ac:dyDescent="0.25">
      <c r="A21" s="56"/>
      <c r="B21" s="27" t="s">
        <v>24</v>
      </c>
      <c r="C21" s="27" t="s">
        <v>55</v>
      </c>
      <c r="D21" s="32">
        <v>133.49</v>
      </c>
      <c r="E21" s="32">
        <v>3.59</v>
      </c>
      <c r="F21" s="32">
        <f t="shared" si="0"/>
        <v>137.08000000000001</v>
      </c>
    </row>
    <row r="22" spans="1:6" ht="15.6" customHeight="1" x14ac:dyDescent="0.25">
      <c r="A22" s="56"/>
      <c r="B22" s="27" t="s">
        <v>25</v>
      </c>
      <c r="C22" s="27" t="s">
        <v>56</v>
      </c>
      <c r="D22" s="32">
        <v>35</v>
      </c>
      <c r="E22" s="32">
        <v>2.4500000000000002</v>
      </c>
      <c r="F22" s="32">
        <f t="shared" si="0"/>
        <v>37.450000000000003</v>
      </c>
    </row>
    <row r="23" spans="1:6" ht="15" customHeight="1" x14ac:dyDescent="0.3">
      <c r="A23" s="56"/>
      <c r="B23" s="27" t="s">
        <v>26</v>
      </c>
      <c r="C23" s="27" t="s">
        <v>57</v>
      </c>
      <c r="D23" s="32">
        <v>26</v>
      </c>
      <c r="E23" s="34"/>
      <c r="F23" s="32">
        <f t="shared" si="0"/>
        <v>26</v>
      </c>
    </row>
    <row r="24" spans="1:6" ht="15" customHeight="1" x14ac:dyDescent="0.3">
      <c r="A24" s="56"/>
      <c r="B24" s="27" t="s">
        <v>27</v>
      </c>
      <c r="C24" s="27" t="s">
        <v>58</v>
      </c>
      <c r="D24" s="32">
        <v>81</v>
      </c>
      <c r="E24" s="34"/>
      <c r="F24" s="32">
        <f t="shared" si="0"/>
        <v>81</v>
      </c>
    </row>
    <row r="25" spans="1:6" ht="15" customHeight="1" x14ac:dyDescent="0.3">
      <c r="A25" s="56"/>
      <c r="B25" s="27" t="s">
        <v>28</v>
      </c>
      <c r="C25" s="27" t="s">
        <v>59</v>
      </c>
      <c r="D25" s="32">
        <v>234</v>
      </c>
      <c r="E25" s="34">
        <v>0.64</v>
      </c>
      <c r="F25" s="32">
        <f t="shared" si="0"/>
        <v>234.64</v>
      </c>
    </row>
    <row r="26" spans="1:6" ht="15" customHeight="1" x14ac:dyDescent="0.3">
      <c r="A26" s="56"/>
      <c r="B26" s="27" t="s">
        <v>29</v>
      </c>
      <c r="C26" s="27" t="s">
        <v>60</v>
      </c>
      <c r="D26" s="32">
        <v>1</v>
      </c>
      <c r="E26" s="34"/>
      <c r="F26" s="32">
        <f t="shared" si="0"/>
        <v>1</v>
      </c>
    </row>
    <row r="27" spans="1:6" ht="14.85" customHeight="1" x14ac:dyDescent="0.3">
      <c r="A27" s="56"/>
      <c r="B27" s="27" t="s">
        <v>30</v>
      </c>
      <c r="C27" s="27" t="s">
        <v>61</v>
      </c>
      <c r="D27" s="32">
        <v>0.99</v>
      </c>
      <c r="E27" s="34"/>
      <c r="F27" s="32">
        <f t="shared" si="0"/>
        <v>0.99</v>
      </c>
    </row>
    <row r="28" spans="1:6" ht="15" customHeight="1" x14ac:dyDescent="0.25">
      <c r="A28" s="56"/>
      <c r="B28" s="27" t="s">
        <v>31</v>
      </c>
      <c r="C28" s="27" t="s">
        <v>62</v>
      </c>
      <c r="D28" s="32">
        <v>133.69</v>
      </c>
      <c r="E28" s="32">
        <v>1.47</v>
      </c>
      <c r="F28" s="32">
        <f t="shared" si="0"/>
        <v>135.16</v>
      </c>
    </row>
    <row r="29" spans="1:6" ht="15" customHeight="1" x14ac:dyDescent="0.3">
      <c r="A29" s="56"/>
      <c r="B29" s="27" t="s">
        <v>32</v>
      </c>
      <c r="C29" s="27" t="s">
        <v>63</v>
      </c>
      <c r="D29" s="32">
        <v>50</v>
      </c>
      <c r="E29" s="34"/>
      <c r="F29" s="32">
        <f t="shared" si="0"/>
        <v>50</v>
      </c>
    </row>
    <row r="30" spans="1:6" ht="15.6" customHeight="1" x14ac:dyDescent="0.3">
      <c r="A30" s="56"/>
      <c r="B30" s="27" t="s">
        <v>33</v>
      </c>
      <c r="C30" s="27" t="s">
        <v>64</v>
      </c>
      <c r="D30" s="32">
        <v>130</v>
      </c>
      <c r="E30" s="34"/>
      <c r="F30" s="32">
        <f t="shared" si="0"/>
        <v>130</v>
      </c>
    </row>
    <row r="31" spans="1:6" ht="15" customHeight="1" x14ac:dyDescent="0.3">
      <c r="A31" s="56"/>
      <c r="B31" s="27" t="s">
        <v>34</v>
      </c>
      <c r="C31" s="27" t="s">
        <v>65</v>
      </c>
      <c r="D31" s="32">
        <v>32</v>
      </c>
      <c r="E31" s="34"/>
      <c r="F31" s="32">
        <f t="shared" si="0"/>
        <v>32</v>
      </c>
    </row>
    <row r="32" spans="1:6" ht="15" customHeight="1" x14ac:dyDescent="0.3">
      <c r="A32" s="56"/>
      <c r="B32" s="27" t="s">
        <v>35</v>
      </c>
      <c r="C32" s="27" t="s">
        <v>66</v>
      </c>
      <c r="D32" s="32">
        <v>13</v>
      </c>
      <c r="E32" s="34"/>
      <c r="F32" s="32">
        <f t="shared" si="0"/>
        <v>13</v>
      </c>
    </row>
    <row r="33" spans="1:6" s="29" customFormat="1" ht="14.85" customHeight="1" x14ac:dyDescent="0.25">
      <c r="A33" s="57"/>
      <c r="B33" s="28" t="s">
        <v>11</v>
      </c>
      <c r="C33" s="28"/>
      <c r="D33" s="33">
        <f>SUM(D9:D32)</f>
        <v>3162.0899999999997</v>
      </c>
      <c r="E33" s="33">
        <f>SUM(E9:E32)</f>
        <v>30.45</v>
      </c>
      <c r="F33" s="33">
        <f>SUM(D33:E33)</f>
        <v>3192.5399999999995</v>
      </c>
    </row>
    <row r="34" spans="1:6" ht="15.6" customHeight="1" x14ac:dyDescent="0.25">
      <c r="A34" s="55" t="s">
        <v>8</v>
      </c>
      <c r="B34" s="27" t="s">
        <v>36</v>
      </c>
      <c r="C34" s="27" t="s">
        <v>86</v>
      </c>
      <c r="D34" s="32">
        <v>1</v>
      </c>
      <c r="E34" s="32">
        <v>979.8</v>
      </c>
      <c r="F34" s="32">
        <f>SUM(D34:E34)</f>
        <v>980.8</v>
      </c>
    </row>
    <row r="35" spans="1:6" s="29" customFormat="1" ht="14.85" customHeight="1" x14ac:dyDescent="0.25">
      <c r="A35" s="57"/>
      <c r="B35" s="28" t="s">
        <v>11</v>
      </c>
      <c r="C35" s="28"/>
      <c r="D35" s="33">
        <f>SUM(D34)</f>
        <v>1</v>
      </c>
      <c r="E35" s="33">
        <f>SUM(E34)</f>
        <v>979.8</v>
      </c>
      <c r="F35" s="33">
        <f>SUM(D35:E35)</f>
        <v>980.8</v>
      </c>
    </row>
    <row r="36" spans="1:6" s="29" customFormat="1" ht="14.25" customHeight="1" x14ac:dyDescent="0.3">
      <c r="A36" s="26" t="s">
        <v>5</v>
      </c>
      <c r="B36" s="35"/>
      <c r="C36" s="35"/>
      <c r="D36" s="36">
        <f>SUM(D8,D33,D35)</f>
        <v>4675.29</v>
      </c>
      <c r="E36" s="36">
        <f>SUM(E8,E33,E35)</f>
        <v>1392.33</v>
      </c>
      <c r="F36" s="36">
        <f>SUM(D36,E36)</f>
        <v>6067.62</v>
      </c>
    </row>
    <row r="38" spans="1:6" ht="14.4" x14ac:dyDescent="0.3">
      <c r="A38" s="51" t="s">
        <v>79</v>
      </c>
    </row>
    <row r="39" spans="1:6" ht="14.4" x14ac:dyDescent="0.3">
      <c r="A39" s="51"/>
    </row>
    <row r="40" spans="1:6" ht="14.4" x14ac:dyDescent="0.3">
      <c r="A40" s="50" t="s">
        <v>80</v>
      </c>
    </row>
    <row r="41" spans="1:6" ht="14.4" x14ac:dyDescent="0.3">
      <c r="A41" s="51" t="s">
        <v>81</v>
      </c>
    </row>
    <row r="42" spans="1:6" ht="14.4" x14ac:dyDescent="0.3">
      <c r="A42" s="51" t="s">
        <v>82</v>
      </c>
    </row>
    <row r="43" spans="1:6" ht="14.4" x14ac:dyDescent="0.3">
      <c r="A43" s="51" t="s">
        <v>83</v>
      </c>
    </row>
    <row r="44" spans="1:6" ht="14.4" x14ac:dyDescent="0.3">
      <c r="A44" s="52" t="s">
        <v>84</v>
      </c>
    </row>
    <row r="45" spans="1:6" ht="14.4" x14ac:dyDescent="0.3">
      <c r="A45" s="52" t="s">
        <v>85</v>
      </c>
    </row>
  </sheetData>
  <mergeCells count="3">
    <mergeCell ref="A6:A8"/>
    <mergeCell ref="A9:A33"/>
    <mergeCell ref="A34:A35"/>
  </mergeCells>
  <pageMargins left="0.7" right="0.7" top="0.75" bottom="0.75" header="0.3" footer="0.3"/>
  <pageSetup scale="58" orientation="landscape" r:id="rId1"/>
  <headerFooter>
    <oddHeader xml:space="preserve">&amp;L&amp;"-,Regular"&amp;11University of Cincinnati
Office of Institutional Research
</oddHeader>
    <oddFooter>&amp;L&amp;"-,Regular"&amp;11Source: UC SAP Business Warehouse, as of Nov. 1, 2022&amp;R&amp;"-,Regular"&amp;11&amp;P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0"/>
  <sheetViews>
    <sheetView view="pageLayout" zoomScaleNormal="100" workbookViewId="0">
      <selection activeCell="H20" sqref="H20"/>
    </sheetView>
  </sheetViews>
  <sheetFormatPr defaultColWidth="9.33203125" defaultRowHeight="13.2" x14ac:dyDescent="0.25"/>
  <cols>
    <col min="1" max="1" width="18.6640625" style="25" customWidth="1"/>
    <col min="2" max="2" width="10.33203125" style="25" bestFit="1" customWidth="1"/>
    <col min="3" max="3" width="80" style="25" bestFit="1" customWidth="1"/>
    <col min="4" max="4" width="22.109375" style="25" bestFit="1" customWidth="1"/>
    <col min="5" max="5" width="22.77734375" style="25" bestFit="1" customWidth="1"/>
    <col min="6" max="6" width="11.6640625" style="25" bestFit="1" customWidth="1"/>
    <col min="7" max="16384" width="9.33203125" style="25"/>
  </cols>
  <sheetData>
    <row r="1" spans="1:6" ht="18" x14ac:dyDescent="0.35">
      <c r="A1" s="9" t="s">
        <v>37</v>
      </c>
    </row>
    <row r="2" spans="1:6" ht="18" x14ac:dyDescent="0.35">
      <c r="A2" s="9" t="s">
        <v>87</v>
      </c>
    </row>
    <row r="3" spans="1:6" ht="18" x14ac:dyDescent="0.35">
      <c r="A3" s="9" t="s">
        <v>72</v>
      </c>
    </row>
    <row r="5" spans="1:6" ht="20.25" customHeight="1" x14ac:dyDescent="0.3">
      <c r="A5" s="1" t="s">
        <v>0</v>
      </c>
      <c r="B5" s="6" t="s">
        <v>70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 ht="14.4" customHeight="1" x14ac:dyDescent="0.25">
      <c r="A6" s="54" t="s">
        <v>73</v>
      </c>
      <c r="B6" s="27" t="s">
        <v>9</v>
      </c>
      <c r="C6" s="27" t="s">
        <v>40</v>
      </c>
      <c r="D6" s="39">
        <v>181.67</v>
      </c>
      <c r="E6" s="39">
        <v>45.58</v>
      </c>
      <c r="F6" s="40">
        <f>SUM(D6:E6)</f>
        <v>227.25</v>
      </c>
    </row>
    <row r="7" spans="1:6" ht="14.25" customHeight="1" x14ac:dyDescent="0.3">
      <c r="A7" s="54"/>
      <c r="B7" s="27" t="s">
        <v>10</v>
      </c>
      <c r="C7" s="27" t="s">
        <v>41</v>
      </c>
      <c r="D7" s="39">
        <v>4</v>
      </c>
      <c r="E7" s="41"/>
      <c r="F7" s="40">
        <f t="shared" ref="F7:F22" si="0">SUM(D7:E7)</f>
        <v>4</v>
      </c>
    </row>
    <row r="8" spans="1:6" s="29" customFormat="1" ht="15.9" customHeight="1" x14ac:dyDescent="0.25">
      <c r="A8" s="54"/>
      <c r="B8" s="28" t="s">
        <v>11</v>
      </c>
      <c r="C8" s="28"/>
      <c r="D8" s="42">
        <f>SUM(D6:D7)</f>
        <v>185.67</v>
      </c>
      <c r="E8" s="42">
        <f>SUM(E6:E7)</f>
        <v>45.58</v>
      </c>
      <c r="F8" s="43">
        <f t="shared" si="0"/>
        <v>231.25</v>
      </c>
    </row>
    <row r="9" spans="1:6" ht="15.15" customHeight="1" x14ac:dyDescent="0.3">
      <c r="A9" s="54" t="s">
        <v>74</v>
      </c>
      <c r="B9" s="27" t="s">
        <v>12</v>
      </c>
      <c r="C9" s="27" t="s">
        <v>44</v>
      </c>
      <c r="D9" s="39">
        <v>22</v>
      </c>
      <c r="E9" s="41"/>
      <c r="F9" s="40">
        <f t="shared" si="0"/>
        <v>22</v>
      </c>
    </row>
    <row r="10" spans="1:6" ht="15.15" customHeight="1" x14ac:dyDescent="0.25">
      <c r="A10" s="54"/>
      <c r="B10" s="27" t="s">
        <v>13</v>
      </c>
      <c r="C10" s="27" t="s">
        <v>45</v>
      </c>
      <c r="D10" s="40">
        <v>23</v>
      </c>
      <c r="E10" s="39">
        <v>1.62</v>
      </c>
      <c r="F10" s="40">
        <f t="shared" si="0"/>
        <v>24.62</v>
      </c>
    </row>
    <row r="11" spans="1:6" ht="15.15" customHeight="1" x14ac:dyDescent="0.3">
      <c r="A11" s="54"/>
      <c r="B11" s="27" t="s">
        <v>14</v>
      </c>
      <c r="C11" s="27" t="s">
        <v>46</v>
      </c>
      <c r="D11" s="40">
        <v>6</v>
      </c>
      <c r="E11" s="41"/>
      <c r="F11" s="40">
        <f t="shared" si="0"/>
        <v>6</v>
      </c>
    </row>
    <row r="12" spans="1:6" ht="15.15" customHeight="1" x14ac:dyDescent="0.3">
      <c r="A12" s="54"/>
      <c r="B12" s="27" t="s">
        <v>16</v>
      </c>
      <c r="C12" s="27" t="s">
        <v>48</v>
      </c>
      <c r="D12" s="39">
        <v>5</v>
      </c>
      <c r="E12" s="41"/>
      <c r="F12" s="40">
        <f t="shared" si="0"/>
        <v>5</v>
      </c>
    </row>
    <row r="13" spans="1:6" ht="15.15" customHeight="1" x14ac:dyDescent="0.25">
      <c r="A13" s="54"/>
      <c r="B13" s="27" t="s">
        <v>17</v>
      </c>
      <c r="C13" s="27" t="s">
        <v>49</v>
      </c>
      <c r="D13" s="40">
        <v>19.739999999999998</v>
      </c>
      <c r="E13" s="39">
        <v>0.98</v>
      </c>
      <c r="F13" s="40">
        <f t="shared" si="0"/>
        <v>20.72</v>
      </c>
    </row>
    <row r="14" spans="1:6" ht="14.85" customHeight="1" x14ac:dyDescent="0.3">
      <c r="A14" s="54"/>
      <c r="B14" s="27" t="s">
        <v>20</v>
      </c>
      <c r="C14" s="27" t="s">
        <v>52</v>
      </c>
      <c r="D14" s="39">
        <v>1</v>
      </c>
      <c r="E14" s="41"/>
      <c r="F14" s="40">
        <f t="shared" si="0"/>
        <v>1</v>
      </c>
    </row>
    <row r="15" spans="1:6" ht="15.6" customHeight="1" x14ac:dyDescent="0.25">
      <c r="A15" s="54"/>
      <c r="B15" s="27" t="s">
        <v>23</v>
      </c>
      <c r="C15" s="27" t="s">
        <v>54</v>
      </c>
      <c r="D15" s="40">
        <v>9.9</v>
      </c>
      <c r="E15" s="39">
        <v>0.49</v>
      </c>
      <c r="F15" s="40">
        <f t="shared" si="0"/>
        <v>10.39</v>
      </c>
    </row>
    <row r="16" spans="1:6" ht="15.15" customHeight="1" x14ac:dyDescent="0.3">
      <c r="A16" s="54"/>
      <c r="B16" s="27" t="s">
        <v>24</v>
      </c>
      <c r="C16" s="27" t="s">
        <v>55</v>
      </c>
      <c r="D16" s="40">
        <v>3</v>
      </c>
      <c r="E16" s="41"/>
      <c r="F16" s="40">
        <f t="shared" si="0"/>
        <v>3</v>
      </c>
    </row>
    <row r="17" spans="1:6" ht="15.15" customHeight="1" x14ac:dyDescent="0.3">
      <c r="A17" s="54"/>
      <c r="B17" s="27" t="s">
        <v>26</v>
      </c>
      <c r="C17" s="27" t="s">
        <v>57</v>
      </c>
      <c r="D17" s="40">
        <v>3.99</v>
      </c>
      <c r="E17" s="41"/>
      <c r="F17" s="40">
        <f t="shared" si="0"/>
        <v>3.99</v>
      </c>
    </row>
    <row r="18" spans="1:6" ht="15.15" customHeight="1" x14ac:dyDescent="0.3">
      <c r="A18" s="54"/>
      <c r="B18" s="27" t="s">
        <v>28</v>
      </c>
      <c r="C18" s="27" t="s">
        <v>59</v>
      </c>
      <c r="D18" s="40">
        <v>3</v>
      </c>
      <c r="E18" s="41"/>
      <c r="F18" s="40">
        <f t="shared" si="0"/>
        <v>3</v>
      </c>
    </row>
    <row r="19" spans="1:6" ht="14.85" customHeight="1" x14ac:dyDescent="0.3">
      <c r="A19" s="54"/>
      <c r="B19" s="27" t="s">
        <v>31</v>
      </c>
      <c r="C19" s="27" t="s">
        <v>62</v>
      </c>
      <c r="D19" s="40">
        <v>1</v>
      </c>
      <c r="E19" s="41"/>
      <c r="F19" s="40">
        <f t="shared" si="0"/>
        <v>1</v>
      </c>
    </row>
    <row r="20" spans="1:6" ht="14.85" customHeight="1" x14ac:dyDescent="0.3">
      <c r="A20" s="54"/>
      <c r="B20" s="27" t="s">
        <v>33</v>
      </c>
      <c r="C20" s="27" t="s">
        <v>64</v>
      </c>
      <c r="D20" s="39">
        <v>5</v>
      </c>
      <c r="E20" s="41"/>
      <c r="F20" s="40">
        <f t="shared" si="0"/>
        <v>5</v>
      </c>
    </row>
    <row r="21" spans="1:6" s="29" customFormat="1" ht="15.9" customHeight="1" x14ac:dyDescent="0.25">
      <c r="A21" s="54"/>
      <c r="B21" s="28" t="s">
        <v>11</v>
      </c>
      <c r="C21" s="28"/>
      <c r="D21" s="42">
        <f>SUM(D9:D20)</f>
        <v>102.63</v>
      </c>
      <c r="E21" s="42">
        <f>SUM(E9:E20)</f>
        <v>3.09</v>
      </c>
      <c r="F21" s="43">
        <f t="shared" si="0"/>
        <v>105.72</v>
      </c>
    </row>
    <row r="22" spans="1:6" s="29" customFormat="1" ht="12.75" customHeight="1" x14ac:dyDescent="0.3">
      <c r="A22" s="26" t="s">
        <v>75</v>
      </c>
      <c r="B22" s="38"/>
      <c r="C22" s="38"/>
      <c r="D22" s="43">
        <f>SUM(D8,D21)</f>
        <v>288.29999999999995</v>
      </c>
      <c r="E22" s="43">
        <f>SUM(E8,E21)</f>
        <v>48.67</v>
      </c>
      <c r="F22" s="43">
        <f t="shared" si="0"/>
        <v>336.96999999999997</v>
      </c>
    </row>
    <row r="24" spans="1:6" ht="14.4" x14ac:dyDescent="0.3">
      <c r="A24" s="51" t="s">
        <v>79</v>
      </c>
    </row>
    <row r="25" spans="1:6" ht="14.4" x14ac:dyDescent="0.3">
      <c r="A25" s="51"/>
    </row>
    <row r="26" spans="1:6" ht="14.4" x14ac:dyDescent="0.3">
      <c r="A26" s="50" t="s">
        <v>80</v>
      </c>
    </row>
    <row r="27" spans="1:6" ht="14.4" x14ac:dyDescent="0.3">
      <c r="A27" s="51" t="s">
        <v>81</v>
      </c>
    </row>
    <row r="28" spans="1:6" ht="14.4" x14ac:dyDescent="0.3">
      <c r="A28" s="51" t="s">
        <v>82</v>
      </c>
    </row>
    <row r="29" spans="1:6" ht="14.4" x14ac:dyDescent="0.3">
      <c r="A29" s="51" t="s">
        <v>83</v>
      </c>
    </row>
    <row r="30" spans="1:6" ht="14.4" x14ac:dyDescent="0.3">
      <c r="A30" s="52" t="s">
        <v>84</v>
      </c>
    </row>
  </sheetData>
  <mergeCells count="2">
    <mergeCell ref="A6:A8"/>
    <mergeCell ref="A9:A21"/>
  </mergeCells>
  <pageMargins left="0.7" right="0.7" top="0.75" bottom="0.75" header="0.3" footer="0.3"/>
  <pageSetup scale="59" orientation="landscape" r:id="rId1"/>
  <headerFooter>
    <oddHeader xml:space="preserve">&amp;L&amp;"-,Regular"&amp;11University of Cincinnati
Office of Institutional Research&amp;"Times New Roman,Regular"&amp;10
</oddHeader>
    <oddFooter>&amp;L&amp;"-,Regular"&amp;11Source: UC SAP Business Warehouse, as of Nov. 1, 2022&amp;R&amp;"-,Regular"&amp;11&amp;P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8"/>
  <sheetViews>
    <sheetView view="pageLayout" zoomScaleNormal="100" workbookViewId="0">
      <selection activeCell="E21" sqref="E21"/>
    </sheetView>
  </sheetViews>
  <sheetFormatPr defaultColWidth="9.33203125" defaultRowHeight="13.2" x14ac:dyDescent="0.25"/>
  <cols>
    <col min="1" max="1" width="18.6640625" style="25" customWidth="1"/>
    <col min="2" max="2" width="10.33203125" style="25" bestFit="1" customWidth="1"/>
    <col min="3" max="3" width="80" style="25" bestFit="1" customWidth="1"/>
    <col min="4" max="4" width="22.109375" style="25" bestFit="1" customWidth="1"/>
    <col min="5" max="5" width="22.77734375" style="25" bestFit="1" customWidth="1"/>
    <col min="6" max="6" width="11.6640625" style="25" bestFit="1" customWidth="1"/>
    <col min="7" max="16384" width="9.33203125" style="25"/>
  </cols>
  <sheetData>
    <row r="1" spans="1:6" ht="18" x14ac:dyDescent="0.35">
      <c r="A1" s="9" t="s">
        <v>37</v>
      </c>
    </row>
    <row r="2" spans="1:6" ht="18" x14ac:dyDescent="0.35">
      <c r="A2" s="9" t="s">
        <v>87</v>
      </c>
    </row>
    <row r="3" spans="1:6" ht="18" x14ac:dyDescent="0.35">
      <c r="A3" s="9" t="s">
        <v>76</v>
      </c>
    </row>
    <row r="5" spans="1:6" ht="20.25" customHeight="1" x14ac:dyDescent="0.3">
      <c r="A5" s="1" t="s">
        <v>0</v>
      </c>
      <c r="B5" s="6" t="s">
        <v>70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 ht="14.4" customHeight="1" x14ac:dyDescent="0.25">
      <c r="A6" s="55" t="s">
        <v>77</v>
      </c>
      <c r="B6" s="27" t="s">
        <v>9</v>
      </c>
      <c r="C6" s="27" t="s">
        <v>40</v>
      </c>
      <c r="D6" s="46">
        <v>82.75</v>
      </c>
      <c r="E6" s="45">
        <v>67.38</v>
      </c>
      <c r="F6" s="30">
        <f>SUM(D6:E6)</f>
        <v>150.13</v>
      </c>
    </row>
    <row r="7" spans="1:6" ht="15" customHeight="1" x14ac:dyDescent="0.3">
      <c r="A7" s="56"/>
      <c r="B7" s="27" t="s">
        <v>10</v>
      </c>
      <c r="C7" s="27" t="s">
        <v>41</v>
      </c>
      <c r="D7" s="45">
        <v>2</v>
      </c>
      <c r="E7" s="48"/>
      <c r="F7" s="30">
        <f t="shared" ref="F7:F20" si="0">SUM(D7:E7)</f>
        <v>2</v>
      </c>
    </row>
    <row r="8" spans="1:6" s="29" customFormat="1" ht="15.15" customHeight="1" x14ac:dyDescent="0.25">
      <c r="A8" s="57"/>
      <c r="B8" s="28" t="s">
        <v>11</v>
      </c>
      <c r="C8" s="28"/>
      <c r="D8" s="47">
        <f>SUM(D6:D7)</f>
        <v>84.75</v>
      </c>
      <c r="E8" s="47">
        <f>SUM(E6:E7)</f>
        <v>67.38</v>
      </c>
      <c r="F8" s="37">
        <f t="shared" si="0"/>
        <v>152.13</v>
      </c>
    </row>
    <row r="9" spans="1:6" ht="15.6" customHeight="1" x14ac:dyDescent="0.3">
      <c r="A9" s="55" t="s">
        <v>78</v>
      </c>
      <c r="B9" s="27" t="s">
        <v>12</v>
      </c>
      <c r="C9" s="27" t="s">
        <v>44</v>
      </c>
      <c r="D9" s="30">
        <v>27</v>
      </c>
      <c r="E9" s="48"/>
      <c r="F9" s="30">
        <f t="shared" si="0"/>
        <v>27</v>
      </c>
    </row>
    <row r="10" spans="1:6" ht="15" customHeight="1" x14ac:dyDescent="0.25">
      <c r="A10" s="56"/>
      <c r="B10" s="27" t="s">
        <v>13</v>
      </c>
      <c r="C10" s="27" t="s">
        <v>45</v>
      </c>
      <c r="D10" s="46">
        <v>15.5</v>
      </c>
      <c r="E10" s="45"/>
      <c r="F10" s="30">
        <f t="shared" si="0"/>
        <v>15.5</v>
      </c>
    </row>
    <row r="11" spans="1:6" ht="15.15" customHeight="1" x14ac:dyDescent="0.3">
      <c r="A11" s="56"/>
      <c r="B11" s="27" t="s">
        <v>16</v>
      </c>
      <c r="C11" s="27" t="s">
        <v>48</v>
      </c>
      <c r="D11" s="46">
        <v>2</v>
      </c>
      <c r="E11" s="48"/>
      <c r="F11" s="30">
        <f t="shared" si="0"/>
        <v>2</v>
      </c>
    </row>
    <row r="12" spans="1:6" ht="15.15" customHeight="1" x14ac:dyDescent="0.3">
      <c r="A12" s="56"/>
      <c r="B12" s="27" t="s">
        <v>17</v>
      </c>
      <c r="C12" s="27" t="s">
        <v>49</v>
      </c>
      <c r="D12" s="45">
        <v>14.75</v>
      </c>
      <c r="E12" s="48"/>
      <c r="F12" s="30">
        <f t="shared" si="0"/>
        <v>14.75</v>
      </c>
    </row>
    <row r="13" spans="1:6" ht="14.85" customHeight="1" x14ac:dyDescent="0.3">
      <c r="A13" s="56"/>
      <c r="B13" s="27" t="s">
        <v>23</v>
      </c>
      <c r="C13" s="27" t="s">
        <v>54</v>
      </c>
      <c r="D13" s="46">
        <v>1.75</v>
      </c>
      <c r="E13" s="48"/>
      <c r="F13" s="30">
        <f t="shared" si="0"/>
        <v>1.75</v>
      </c>
    </row>
    <row r="14" spans="1:6" ht="15.6" customHeight="1" x14ac:dyDescent="0.3">
      <c r="A14" s="56"/>
      <c r="B14" s="27" t="s">
        <v>24</v>
      </c>
      <c r="C14" s="27" t="s">
        <v>55</v>
      </c>
      <c r="D14" s="45">
        <v>2</v>
      </c>
      <c r="E14" s="48">
        <v>4.76</v>
      </c>
      <c r="F14" s="30">
        <f t="shared" si="0"/>
        <v>6.76</v>
      </c>
    </row>
    <row r="15" spans="1:6" ht="15.15" customHeight="1" x14ac:dyDescent="0.25">
      <c r="A15" s="56"/>
      <c r="B15" s="27" t="s">
        <v>28</v>
      </c>
      <c r="C15" s="27" t="s">
        <v>59</v>
      </c>
      <c r="D15" s="45">
        <v>8</v>
      </c>
      <c r="E15" s="46"/>
      <c r="F15" s="30">
        <f t="shared" si="0"/>
        <v>8</v>
      </c>
    </row>
    <row r="16" spans="1:6" ht="15.15" customHeight="1" x14ac:dyDescent="0.3">
      <c r="A16" s="56"/>
      <c r="B16" s="27" t="s">
        <v>31</v>
      </c>
      <c r="C16" s="27" t="s">
        <v>62</v>
      </c>
      <c r="D16" s="45">
        <v>3.99</v>
      </c>
      <c r="E16" s="48"/>
      <c r="F16" s="30">
        <f t="shared" si="0"/>
        <v>3.99</v>
      </c>
    </row>
    <row r="17" spans="1:6" ht="15.15" customHeight="1" x14ac:dyDescent="0.3">
      <c r="A17" s="56"/>
      <c r="B17" s="27" t="s">
        <v>32</v>
      </c>
      <c r="C17" s="27" t="s">
        <v>63</v>
      </c>
      <c r="D17" s="45">
        <v>1</v>
      </c>
      <c r="E17" s="48"/>
      <c r="F17" s="30">
        <f t="shared" si="0"/>
        <v>1</v>
      </c>
    </row>
    <row r="18" spans="1:6" ht="15" customHeight="1" x14ac:dyDescent="0.25">
      <c r="A18" s="56"/>
      <c r="B18" s="27" t="s">
        <v>33</v>
      </c>
      <c r="C18" s="27" t="s">
        <v>64</v>
      </c>
      <c r="D18" s="46">
        <v>5</v>
      </c>
      <c r="E18" s="45">
        <v>0.64</v>
      </c>
      <c r="F18" s="30">
        <f t="shared" si="0"/>
        <v>5.64</v>
      </c>
    </row>
    <row r="19" spans="1:6" s="29" customFormat="1" ht="15.75" customHeight="1" x14ac:dyDescent="0.25">
      <c r="A19" s="57"/>
      <c r="B19" s="28" t="s">
        <v>11</v>
      </c>
      <c r="C19" s="28"/>
      <c r="D19" s="37">
        <f>SUM(D9:D18)</f>
        <v>80.989999999999995</v>
      </c>
      <c r="E19" s="37">
        <f>SUM(E9:E18)</f>
        <v>5.3999999999999995</v>
      </c>
      <c r="F19" s="37">
        <f t="shared" si="0"/>
        <v>86.39</v>
      </c>
    </row>
    <row r="20" spans="1:6" s="29" customFormat="1" ht="12.75" customHeight="1" x14ac:dyDescent="0.3">
      <c r="A20" s="44" t="s">
        <v>5</v>
      </c>
      <c r="B20" s="38"/>
      <c r="C20" s="38"/>
      <c r="D20" s="49">
        <f>SUM(D8,D19)</f>
        <v>165.74</v>
      </c>
      <c r="E20" s="49">
        <f>SUM(E8,E19)</f>
        <v>72.78</v>
      </c>
      <c r="F20" s="37">
        <f t="shared" si="0"/>
        <v>238.52</v>
      </c>
    </row>
    <row r="22" spans="1:6" ht="14.4" x14ac:dyDescent="0.3">
      <c r="A22" s="51" t="s">
        <v>79</v>
      </c>
    </row>
    <row r="23" spans="1:6" ht="14.4" x14ac:dyDescent="0.3">
      <c r="A23" s="51"/>
    </row>
    <row r="24" spans="1:6" ht="14.4" x14ac:dyDescent="0.3">
      <c r="A24" s="50" t="s">
        <v>80</v>
      </c>
    </row>
    <row r="25" spans="1:6" ht="14.4" x14ac:dyDescent="0.3">
      <c r="A25" s="51" t="s">
        <v>81</v>
      </c>
    </row>
    <row r="26" spans="1:6" ht="14.4" x14ac:dyDescent="0.3">
      <c r="A26" s="51" t="s">
        <v>82</v>
      </c>
    </row>
    <row r="27" spans="1:6" ht="14.4" x14ac:dyDescent="0.3">
      <c r="A27" s="51" t="s">
        <v>83</v>
      </c>
    </row>
    <row r="28" spans="1:6" ht="14.4" x14ac:dyDescent="0.3">
      <c r="A28" s="52" t="s">
        <v>84</v>
      </c>
    </row>
  </sheetData>
  <mergeCells count="2">
    <mergeCell ref="A6:A8"/>
    <mergeCell ref="A9:A19"/>
  </mergeCells>
  <pageMargins left="0.7" right="0.7" top="0.75" bottom="0.75" header="0.3" footer="0.3"/>
  <pageSetup scale="59" orientation="landscape" r:id="rId1"/>
  <headerFooter>
    <oddHeader xml:space="preserve">&amp;L&amp;"-,Regular"&amp;11University of Cincinnati
Office of Institutional Research
</oddHeader>
    <oddFooter>&amp;L&amp;"-,Regular"&amp;11Source: UC SAP Business Warehouse, as of Nov. 1, 2022&amp;R&amp;"-,Regular"&amp;11&amp;P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2:E31"/>
  <sheetViews>
    <sheetView showGridLines="0" workbookViewId="0">
      <selection activeCell="I15" sqref="I15"/>
    </sheetView>
  </sheetViews>
  <sheetFormatPr defaultColWidth="10.33203125" defaultRowHeight="13.8" x14ac:dyDescent="0.3"/>
  <cols>
    <col min="1" max="3" width="10.33203125" style="14"/>
    <col min="4" max="4" width="10.6640625" style="14" bestFit="1" customWidth="1"/>
    <col min="5" max="5" width="78.6640625" style="14" bestFit="1" customWidth="1"/>
    <col min="6" max="16384" width="10.33203125" style="14"/>
  </cols>
  <sheetData>
    <row r="2" spans="4:5" ht="14.4" thickBot="1" x14ac:dyDescent="0.35">
      <c r="E2" s="15" t="s">
        <v>39</v>
      </c>
    </row>
    <row r="3" spans="4:5" ht="14.4" thickBot="1" x14ac:dyDescent="0.35">
      <c r="D3" s="16" t="s">
        <v>1</v>
      </c>
      <c r="E3" s="17" t="s">
        <v>2</v>
      </c>
    </row>
    <row r="4" spans="4:5" x14ac:dyDescent="0.3">
      <c r="D4" s="18" t="s">
        <v>9</v>
      </c>
      <c r="E4" s="19" t="s">
        <v>40</v>
      </c>
    </row>
    <row r="5" spans="4:5" x14ac:dyDescent="0.3">
      <c r="D5" s="20" t="s">
        <v>10</v>
      </c>
      <c r="E5" s="21" t="s">
        <v>41</v>
      </c>
    </row>
    <row r="6" spans="4:5" x14ac:dyDescent="0.3">
      <c r="D6" s="20" t="s">
        <v>42</v>
      </c>
      <c r="E6" s="21" t="s">
        <v>43</v>
      </c>
    </row>
    <row r="7" spans="4:5" x14ac:dyDescent="0.3">
      <c r="D7" s="20" t="s">
        <v>12</v>
      </c>
      <c r="E7" s="21" t="s">
        <v>44</v>
      </c>
    </row>
    <row r="8" spans="4:5" x14ac:dyDescent="0.3">
      <c r="D8" s="22" t="s">
        <v>13</v>
      </c>
      <c r="E8" s="21" t="s">
        <v>45</v>
      </c>
    </row>
    <row r="9" spans="4:5" x14ac:dyDescent="0.3">
      <c r="D9" s="22" t="s">
        <v>14</v>
      </c>
      <c r="E9" s="21" t="s">
        <v>46</v>
      </c>
    </row>
    <row r="10" spans="4:5" x14ac:dyDescent="0.3">
      <c r="D10" s="22" t="s">
        <v>15</v>
      </c>
      <c r="E10" s="21" t="s">
        <v>47</v>
      </c>
    </row>
    <row r="11" spans="4:5" x14ac:dyDescent="0.3">
      <c r="D11" s="22" t="s">
        <v>16</v>
      </c>
      <c r="E11" s="21" t="s">
        <v>48</v>
      </c>
    </row>
    <row r="12" spans="4:5" x14ac:dyDescent="0.3">
      <c r="D12" s="22" t="s">
        <v>17</v>
      </c>
      <c r="E12" s="21" t="s">
        <v>49</v>
      </c>
    </row>
    <row r="13" spans="4:5" x14ac:dyDescent="0.3">
      <c r="D13" s="22" t="s">
        <v>18</v>
      </c>
      <c r="E13" s="21" t="s">
        <v>50</v>
      </c>
    </row>
    <row r="14" spans="4:5" x14ac:dyDescent="0.3">
      <c r="D14" s="22" t="s">
        <v>19</v>
      </c>
      <c r="E14" s="21" t="s">
        <v>51</v>
      </c>
    </row>
    <row r="15" spans="4:5" x14ac:dyDescent="0.3">
      <c r="D15" s="22" t="s">
        <v>20</v>
      </c>
      <c r="E15" s="21" t="s">
        <v>52</v>
      </c>
    </row>
    <row r="16" spans="4:5" x14ac:dyDescent="0.3">
      <c r="D16" s="22" t="s">
        <v>22</v>
      </c>
      <c r="E16" s="21" t="s">
        <v>53</v>
      </c>
    </row>
    <row r="17" spans="4:5" x14ac:dyDescent="0.3">
      <c r="D17" s="22" t="s">
        <v>23</v>
      </c>
      <c r="E17" s="21" t="s">
        <v>54</v>
      </c>
    </row>
    <row r="18" spans="4:5" x14ac:dyDescent="0.3">
      <c r="D18" s="22" t="s">
        <v>24</v>
      </c>
      <c r="E18" s="21" t="s">
        <v>55</v>
      </c>
    </row>
    <row r="19" spans="4:5" x14ac:dyDescent="0.3">
      <c r="D19" s="22" t="s">
        <v>25</v>
      </c>
      <c r="E19" s="21" t="s">
        <v>56</v>
      </c>
    </row>
    <row r="20" spans="4:5" x14ac:dyDescent="0.3">
      <c r="D20" s="22" t="s">
        <v>26</v>
      </c>
      <c r="E20" s="21" t="s">
        <v>57</v>
      </c>
    </row>
    <row r="21" spans="4:5" x14ac:dyDescent="0.3">
      <c r="D21" s="22" t="s">
        <v>27</v>
      </c>
      <c r="E21" s="21" t="s">
        <v>58</v>
      </c>
    </row>
    <row r="22" spans="4:5" x14ac:dyDescent="0.3">
      <c r="D22" s="22" t="s">
        <v>28</v>
      </c>
      <c r="E22" s="21" t="s">
        <v>59</v>
      </c>
    </row>
    <row r="23" spans="4:5" x14ac:dyDescent="0.3">
      <c r="D23" s="22" t="s">
        <v>29</v>
      </c>
      <c r="E23" s="21" t="s">
        <v>60</v>
      </c>
    </row>
    <row r="24" spans="4:5" x14ac:dyDescent="0.3">
      <c r="D24" s="22" t="s">
        <v>30</v>
      </c>
      <c r="E24" s="21" t="s">
        <v>61</v>
      </c>
    </row>
    <row r="25" spans="4:5" x14ac:dyDescent="0.3">
      <c r="D25" s="22" t="s">
        <v>31</v>
      </c>
      <c r="E25" s="21" t="s">
        <v>62</v>
      </c>
    </row>
    <row r="26" spans="4:5" x14ac:dyDescent="0.3">
      <c r="D26" s="22" t="s">
        <v>32</v>
      </c>
      <c r="E26" s="21" t="s">
        <v>63</v>
      </c>
    </row>
    <row r="27" spans="4:5" x14ac:dyDescent="0.3">
      <c r="D27" s="22" t="s">
        <v>33</v>
      </c>
      <c r="E27" s="21" t="s">
        <v>64</v>
      </c>
    </row>
    <row r="28" spans="4:5" x14ac:dyDescent="0.3">
      <c r="D28" s="22" t="s">
        <v>34</v>
      </c>
      <c r="E28" s="21" t="s">
        <v>65</v>
      </c>
    </row>
    <row r="29" spans="4:5" x14ac:dyDescent="0.3">
      <c r="D29" s="22" t="s">
        <v>35</v>
      </c>
      <c r="E29" s="21" t="s">
        <v>66</v>
      </c>
    </row>
    <row r="30" spans="4:5" x14ac:dyDescent="0.3">
      <c r="D30" s="22" t="s">
        <v>36</v>
      </c>
      <c r="E30" s="21" t="s">
        <v>67</v>
      </c>
    </row>
    <row r="31" spans="4:5" ht="14.4" thickBot="1" x14ac:dyDescent="0.35">
      <c r="D31" s="23" t="s">
        <v>21</v>
      </c>
      <c r="E31" s="2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Campus - All</vt:lpstr>
      <vt:lpstr>Campus - Clifton Medical</vt:lpstr>
      <vt:lpstr>Campus - Clifton Non-Medical</vt:lpstr>
      <vt:lpstr>Campus - Blue Ash</vt:lpstr>
      <vt:lpstr>Campus - Clermont</vt:lpstr>
      <vt:lpstr>SOC Code Look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Holeman, Brian (holemabn)</dc:creator>
  <cp:lastModifiedBy>Ralston, Michele (ralstomt)</cp:lastModifiedBy>
  <cp:lastPrinted>2023-05-03T14:53:20Z</cp:lastPrinted>
  <dcterms:created xsi:type="dcterms:W3CDTF">2023-05-03T14:10:11Z</dcterms:created>
  <dcterms:modified xsi:type="dcterms:W3CDTF">2024-08-16T14:21:14Z</dcterms:modified>
</cp:coreProperties>
</file>